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L:\CONTRACT\Rosters\"/>
    </mc:Choice>
  </mc:AlternateContent>
  <xr:revisionPtr revIDLastSave="0" documentId="13_ncr:1_{F315A697-58D5-4D92-BDB1-2A4DA4B9F3B9}" xr6:coauthVersionLast="41" xr6:coauthVersionMax="41" xr10:uidLastSave="{00000000-0000-0000-0000-000000000000}"/>
  <bookViews>
    <workbookView xWindow="-38520" yWindow="-5310" windowWidth="38640" windowHeight="21240" activeTab="7" xr2:uid="{00000000-000D-0000-FFFF-FFFF00000000}"/>
  </bookViews>
  <sheets>
    <sheet name="Instructions" sheetId="9" r:id="rId1"/>
    <sheet name="Residential" sheetId="4" r:id="rId2"/>
    <sheet name="Shared Living" sheetId="8" r:id="rId3"/>
    <sheet name="Transportation" sheetId="1" r:id="rId4"/>
    <sheet name="Cost Reimbursement" sheetId="2" r:id="rId5"/>
    <sheet name="Day Work &amp; Support" sheetId="7" r:id="rId6"/>
    <sheet name="AWC" sheetId="10" r:id="rId7"/>
    <sheet name="DESE" sheetId="11" r:id="rId8"/>
    <sheet name="Lookup" sheetId="6" r:id="rId9"/>
  </sheets>
  <externalReferences>
    <externalReference r:id="rId10"/>
  </externalReferences>
  <definedNames>
    <definedName name="_xlnm._FilterDatabase" localSheetId="5" hidden="1">'Day Work &amp; Support'!$A$16:$K$25</definedName>
    <definedName name="_xlnm.Print_Area" localSheetId="6">AWC!$A$1:$P$30</definedName>
    <definedName name="_xlnm.Print_Area" localSheetId="4">'Cost Reimbursement'!$A:$G</definedName>
    <definedName name="_xlnm.Print_Area" localSheetId="5">'Day Work &amp; Support'!$A$2:$M$33</definedName>
    <definedName name="_xlnm.Print_Area" localSheetId="7">DESE!$A$1:$K$28</definedName>
    <definedName name="_xlnm.Print_Area" localSheetId="1">Residential!$A:$L</definedName>
    <definedName name="_xlnm.Print_Area" localSheetId="3">Transportation!$A:$K</definedName>
    <definedName name="_xlnm.Print_Titles" localSheetId="5">'Day Work &amp; Support'!$16:$17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7" i="11" l="1"/>
  <c r="H18" i="11"/>
  <c r="H19" i="11"/>
  <c r="H20" i="11"/>
  <c r="H21" i="11"/>
  <c r="H22" i="11"/>
  <c r="H23" i="11"/>
  <c r="H24" i="11"/>
  <c r="H25" i="11"/>
  <c r="H26" i="11"/>
  <c r="H27" i="11"/>
  <c r="H16" i="11"/>
  <c r="J17" i="11" l="1"/>
  <c r="J18" i="11"/>
  <c r="J19" i="11"/>
  <c r="J20" i="11"/>
  <c r="J21" i="11"/>
  <c r="J22" i="11"/>
  <c r="J23" i="11"/>
  <c r="J24" i="11"/>
  <c r="J25" i="11"/>
  <c r="J26" i="11"/>
  <c r="J27" i="11"/>
  <c r="J18" i="10"/>
  <c r="I28" i="11" l="1"/>
  <c r="H28" i="11"/>
  <c r="J16" i="11"/>
  <c r="J28" i="11" s="1"/>
  <c r="N30" i="10" l="1"/>
  <c r="L30" i="10"/>
  <c r="I18" i="7"/>
  <c r="I19" i="7"/>
  <c r="I20" i="7"/>
  <c r="I21" i="7"/>
  <c r="I22" i="7"/>
  <c r="I23" i="7"/>
  <c r="I24" i="7"/>
  <c r="O30" i="10"/>
  <c r="M30" i="10"/>
  <c r="K30" i="10"/>
  <c r="I30" i="10"/>
  <c r="H30" i="10"/>
  <c r="J29" i="10"/>
  <c r="P29" i="10"/>
  <c r="J28" i="10"/>
  <c r="P28" i="10" s="1"/>
  <c r="J27" i="10"/>
  <c r="P27" i="10"/>
  <c r="J26" i="10"/>
  <c r="P26" i="10" s="1"/>
  <c r="J25" i="10"/>
  <c r="P25" i="10"/>
  <c r="J24" i="10"/>
  <c r="P24" i="10" s="1"/>
  <c r="J23" i="10"/>
  <c r="P23" i="10"/>
  <c r="J22" i="10"/>
  <c r="P22" i="10" s="1"/>
  <c r="J21" i="10"/>
  <c r="P21" i="10"/>
  <c r="J20" i="10"/>
  <c r="J30" i="10" s="1"/>
  <c r="L6" i="10" s="1"/>
  <c r="L8" i="10" s="1"/>
  <c r="L10" i="10" s="1"/>
  <c r="J19" i="10"/>
  <c r="P19" i="10"/>
  <c r="P18" i="10"/>
  <c r="C33" i="7"/>
  <c r="D32" i="7"/>
  <c r="D31" i="7"/>
  <c r="D30" i="7"/>
  <c r="K29" i="7"/>
  <c r="D29" i="7"/>
  <c r="D33" i="7"/>
  <c r="L29" i="7"/>
  <c r="H25" i="7"/>
  <c r="J24" i="7"/>
  <c r="J23" i="7"/>
  <c r="J22" i="7"/>
  <c r="J21" i="7"/>
  <c r="J20" i="7"/>
  <c r="J19" i="7"/>
  <c r="I25" i="7"/>
  <c r="K28" i="7"/>
  <c r="K30" i="7"/>
  <c r="J18" i="7"/>
  <c r="J25" i="7"/>
  <c r="L28" i="7"/>
  <c r="L30" i="7"/>
  <c r="J24" i="1"/>
  <c r="F30" i="2"/>
  <c r="I14" i="1"/>
  <c r="I24" i="1" s="1"/>
  <c r="H24" i="1"/>
  <c r="G24" i="1"/>
  <c r="I23" i="1"/>
  <c r="I22" i="1"/>
  <c r="I21" i="1"/>
  <c r="I20" i="1"/>
  <c r="I19" i="1"/>
  <c r="I18" i="1"/>
  <c r="I17" i="1"/>
  <c r="I16" i="1"/>
  <c r="I15" i="1"/>
  <c r="P20" i="10" l="1"/>
  <c r="P30" i="10" s="1"/>
</calcChain>
</file>

<file path=xl/sharedStrings.xml><?xml version="1.0" encoding="utf-8"?>
<sst xmlns="http://schemas.openxmlformats.org/spreadsheetml/2006/main" count="544" uniqueCount="266">
  <si>
    <t xml:space="preserve">FISCAL YEAR </t>
  </si>
  <si>
    <t>Amendment #</t>
  </si>
  <si>
    <t>Provider Name:</t>
  </si>
  <si>
    <t>Activity code:</t>
  </si>
  <si>
    <t>Unit Rate:</t>
  </si>
  <si>
    <t>Date:</t>
  </si>
  <si>
    <t>Unit Type:</t>
  </si>
  <si>
    <t>DDS Area Office</t>
  </si>
  <si>
    <t>Indicate if ASD eligible</t>
  </si>
  <si>
    <r>
      <t xml:space="preserve">SSN </t>
    </r>
    <r>
      <rPr>
        <b/>
        <i/>
        <sz val="8"/>
        <rFont val="Arial"/>
        <family val="2"/>
      </rPr>
      <t>(last 4 digits)</t>
    </r>
  </si>
  <si>
    <t>Last Name</t>
  </si>
  <si>
    <t>First Name</t>
  </si>
  <si>
    <t>Trip Duration</t>
  </si>
  <si>
    <t>Trips/ Week</t>
  </si>
  <si>
    <t># of Weeks</t>
  </si>
  <si>
    <t xml:space="preserve">Trips/Year </t>
  </si>
  <si>
    <t>Total Annual Allocation $$</t>
  </si>
  <si>
    <t>Comments</t>
  </si>
  <si>
    <t>TOTAL:</t>
  </si>
  <si>
    <t>* annual units and annual allocation do not necessarily equal the values expected by multiplying units times weeks and applying a standard rate.</t>
  </si>
  <si>
    <t>Unit type</t>
  </si>
  <si>
    <t>TRIP Rates</t>
  </si>
  <si>
    <t>Standard DDS Roster  - Trip | Transportation</t>
  </si>
  <si>
    <t>Only complete for 3168 rate regulated services</t>
  </si>
  <si>
    <t>Reason for Expenditure</t>
  </si>
  <si>
    <t>Total Annual Allocation</t>
  </si>
  <si>
    <t xml:space="preserve"> Select from Drop Down</t>
  </si>
  <si>
    <t>Total</t>
  </si>
  <si>
    <t>Not required for 3779</t>
  </si>
  <si>
    <t xml:space="preserve">Standard DDS Roster  - Cost Reimbursement </t>
  </si>
  <si>
    <t>Blended Rate:</t>
  </si>
  <si>
    <t>From ICMS</t>
  </si>
  <si>
    <t>Site Address</t>
  </si>
  <si>
    <t xml:space="preserve">Start Date </t>
  </si>
  <si>
    <t xml:space="preserve">End Date </t>
  </si>
  <si>
    <t>Site Model (ALTR only)</t>
  </si>
  <si>
    <t># of days 100%</t>
  </si>
  <si>
    <t># of Days 95%</t>
  </si>
  <si>
    <t>in alphabetical order</t>
  </si>
  <si>
    <t>Monthly</t>
  </si>
  <si>
    <t>Trip</t>
  </si>
  <si>
    <t>HOUR</t>
  </si>
  <si>
    <t>Site Address:</t>
  </si>
  <si>
    <t>Program Weeks:</t>
  </si>
  <si>
    <t>Utilization Adjustment:</t>
  </si>
  <si>
    <t>Start Date</t>
  </si>
  <si>
    <t>End Date</t>
  </si>
  <si>
    <t>Engagement Data</t>
  </si>
  <si>
    <t>Max Units per Week</t>
  </si>
  <si>
    <t>Negotiated  Units</t>
  </si>
  <si>
    <t>Total Allocation</t>
  </si>
  <si>
    <t>SENB</t>
  </si>
  <si>
    <t>Total:</t>
  </si>
  <si>
    <t>Unit Change ONLY Amendment</t>
  </si>
  <si>
    <t>Roster Summary</t>
  </si>
  <si>
    <t>Units</t>
  </si>
  <si>
    <t>Allocation</t>
  </si>
  <si>
    <t>Date</t>
  </si>
  <si>
    <t>Comment</t>
  </si>
  <si>
    <t>Subtotal Roster:</t>
  </si>
  <si>
    <t>Subtotal Unit Change:</t>
  </si>
  <si>
    <t>Total Units:</t>
  </si>
  <si>
    <t>15 min - $7.07</t>
  </si>
  <si>
    <t>60 min - $28.28</t>
  </si>
  <si>
    <t>45 min - $21.21</t>
  </si>
  <si>
    <t>30 min - $14.14</t>
  </si>
  <si>
    <t>Food</t>
  </si>
  <si>
    <t>Medical</t>
  </si>
  <si>
    <t>Rent</t>
  </si>
  <si>
    <t>Respite</t>
  </si>
  <si>
    <t>Utilities</t>
  </si>
  <si>
    <t>Transportation</t>
  </si>
  <si>
    <t>Drop Down Choices</t>
  </si>
  <si>
    <t>Other: See Comments</t>
  </si>
  <si>
    <t xml:space="preserve">DDS Area </t>
  </si>
  <si>
    <t>ME-Reg</t>
  </si>
  <si>
    <t>MCRW</t>
  </si>
  <si>
    <t>MGRB</t>
  </si>
  <si>
    <t>MMXW</t>
  </si>
  <si>
    <t>MNSN</t>
  </si>
  <si>
    <t>CW-Reg</t>
  </si>
  <si>
    <t>CW-ABI</t>
  </si>
  <si>
    <t>CWBK</t>
  </si>
  <si>
    <t>CWFH</t>
  </si>
  <si>
    <t>CWSW</t>
  </si>
  <si>
    <t>CWHC</t>
  </si>
  <si>
    <t>CWNC</t>
  </si>
  <si>
    <t>CWSV</t>
  </si>
  <si>
    <t>CWWO</t>
  </si>
  <si>
    <t>NE-Reg</t>
  </si>
  <si>
    <t>NE-ABI</t>
  </si>
  <si>
    <t>NECM</t>
  </si>
  <si>
    <t>NEMN</t>
  </si>
  <si>
    <t>NEMV</t>
  </si>
  <si>
    <t>NENS</t>
  </si>
  <si>
    <t>NELO</t>
  </si>
  <si>
    <t>SE-Reg</t>
  </si>
  <si>
    <t>SE-ABI</t>
  </si>
  <si>
    <t>SECI</t>
  </si>
  <si>
    <t>SEBR</t>
  </si>
  <si>
    <t>SEPL</t>
  </si>
  <si>
    <t>SESC</t>
  </si>
  <si>
    <t>SETA</t>
  </si>
  <si>
    <t>SEFR</t>
  </si>
  <si>
    <t>Doc ID:</t>
  </si>
  <si>
    <t>DAY</t>
  </si>
  <si>
    <t>Name Only Change
Enter "X"</t>
  </si>
  <si>
    <t>TRIP</t>
  </si>
  <si>
    <t>Standard DDS Roster - Residential Services</t>
  </si>
  <si>
    <t>Standard DDS Roster - Shared Living Services</t>
  </si>
  <si>
    <t xml:space="preserve">Standard DDS Roster  - Day/Work and Support </t>
  </si>
  <si>
    <t>ME-ABI</t>
  </si>
  <si>
    <t>INSTRUCTIONS</t>
  </si>
  <si>
    <t>Key notes:</t>
  </si>
  <si>
    <t>3. SSN - Please list only the last 4 digits of the SSN.</t>
  </si>
  <si>
    <t>5. Comments - Please enter any information that could be useful in understanding the change in the roster such as "name only" , death, start date, end date or any other information.</t>
  </si>
  <si>
    <t>ROSTER - REFERENCE BY ACTIVITY CODE</t>
  </si>
  <si>
    <t>Activity</t>
  </si>
  <si>
    <t>Activity name</t>
  </si>
  <si>
    <t>Roster Type</t>
  </si>
  <si>
    <t>Special Instructions</t>
  </si>
  <si>
    <t>Supported Employment Services</t>
  </si>
  <si>
    <t>MONTH</t>
  </si>
  <si>
    <t>Group Supported Employment</t>
  </si>
  <si>
    <t>TRIP OR MONTH</t>
  </si>
  <si>
    <t>Corporate Representative Payee Services</t>
  </si>
  <si>
    <t>COST</t>
  </si>
  <si>
    <t>Day Habilitation Services</t>
  </si>
  <si>
    <t>DDS/Group Supported Employment Partnership</t>
  </si>
  <si>
    <t>Family Support Navigation</t>
  </si>
  <si>
    <t>Respite In Care Giver's Home</t>
  </si>
  <si>
    <t>Individualized Home Supports</t>
  </si>
  <si>
    <t>Adult Companion</t>
  </si>
  <si>
    <t>Behavioral Supports and Consultation Family Training</t>
  </si>
  <si>
    <t xml:space="preserve">Emergency Stabilization in Caregiver's Home </t>
  </si>
  <si>
    <t>ABI Occupancy</t>
  </si>
  <si>
    <t>N/A</t>
  </si>
  <si>
    <t>Community Peer Support/Residential Peer Support</t>
  </si>
  <si>
    <t>Respite in Recipient's Home-Hour</t>
  </si>
  <si>
    <t>DDS/DESE Direct Support Services</t>
  </si>
  <si>
    <t>ABI Residential</t>
  </si>
  <si>
    <t>ABI - Shared Living</t>
  </si>
  <si>
    <t>Occupancy for Adult Long Term Residential Svs</t>
  </si>
  <si>
    <t>Adult Site Based Respite Facility</t>
  </si>
  <si>
    <t>Family Support Centers</t>
  </si>
  <si>
    <t>Cultural Linguistic Family Support Centers</t>
  </si>
  <si>
    <t>Autism Support Centers</t>
  </si>
  <si>
    <t>Intensive Flexible Family Support Services</t>
  </si>
  <si>
    <t>Medically Complex Programs</t>
  </si>
  <si>
    <t>Planned Facility-Based Respite Programs for Children</t>
  </si>
  <si>
    <t>Financial Assistance</t>
  </si>
  <si>
    <t>Financial Assistance Administration</t>
  </si>
  <si>
    <t>TRANSACTION</t>
  </si>
  <si>
    <t>Individual/Community Supports</t>
  </si>
  <si>
    <t>Financial Assistance AWC</t>
  </si>
  <si>
    <t>DDS AREA OFFICES</t>
  </si>
  <si>
    <t>DDS - REGIONAL OFFICES</t>
  </si>
  <si>
    <t>AREA OFFICES</t>
  </si>
  <si>
    <t>Area Office code</t>
  </si>
  <si>
    <t>Metro Region</t>
  </si>
  <si>
    <t>Regional</t>
  </si>
  <si>
    <t>ABI</t>
  </si>
  <si>
    <t>Charles River West</t>
  </si>
  <si>
    <t>Greater Boston</t>
  </si>
  <si>
    <t>Middlesex West</t>
  </si>
  <si>
    <t>Newton/South Norfolk</t>
  </si>
  <si>
    <t>Central West Region</t>
  </si>
  <si>
    <t>Berkshire</t>
  </si>
  <si>
    <t>Franklin/Hampshire</t>
  </si>
  <si>
    <t>Springfield/Westfield</t>
  </si>
  <si>
    <t>Holyoke/Chicopee</t>
  </si>
  <si>
    <t>North Central</t>
  </si>
  <si>
    <t>South Valley - Southbridge/Milford</t>
  </si>
  <si>
    <t>Worcester</t>
  </si>
  <si>
    <t>Northeast Region</t>
  </si>
  <si>
    <t>Central Middlesex</t>
  </si>
  <si>
    <t>Metro North</t>
  </si>
  <si>
    <t>Merrimack Valley</t>
  </si>
  <si>
    <t>North Shore</t>
  </si>
  <si>
    <t>Lowell</t>
  </si>
  <si>
    <t>Southeast Region</t>
  </si>
  <si>
    <t>Cape Cod/Islands</t>
  </si>
  <si>
    <t>Brockton</t>
  </si>
  <si>
    <t>Plymouth</t>
  </si>
  <si>
    <t>South Coastal</t>
  </si>
  <si>
    <t>Fall River</t>
  </si>
  <si>
    <t>New Bedford</t>
  </si>
  <si>
    <r>
      <rPr>
        <sz val="10"/>
        <color rgb="FFFF0000"/>
        <rFont val="Arial"/>
        <family val="2"/>
      </rPr>
      <t>Roster fields</t>
    </r>
    <r>
      <rPr>
        <sz val="11"/>
        <color theme="1"/>
        <rFont val="Calibri"/>
        <family val="2"/>
        <scheme val="minor"/>
      </rPr>
      <t>: Ensure that all the fields are complete. If you are not sure about something, please contact your Contract Specialist for help.</t>
    </r>
  </si>
  <si>
    <t>Day, Work and Support</t>
  </si>
  <si>
    <t>Agency With Choice</t>
  </si>
  <si>
    <t>Roster - Unique information</t>
  </si>
  <si>
    <t>6. ALTRs roster : For the sites that are shared with  another state agency, please include that information in the roster by adding the name of agency in the last name section and the first initial of the person's first name. There is no need to include units and funding amounts. If that bed is vacant, please indicate that by the agency. Example "Vacant MCB", "Vacant DDS".</t>
  </si>
  <si>
    <t>Sort by Area Office then by individual</t>
  </si>
  <si>
    <t>Sort individual by site address as noted in ICMS report</t>
  </si>
  <si>
    <t>Facility Day Habilitation</t>
  </si>
  <si>
    <t>Month</t>
  </si>
  <si>
    <t>Agency w/Choice Admin and Navigation</t>
  </si>
  <si>
    <r>
      <rPr>
        <sz val="10"/>
        <color rgb="FFFF0000"/>
        <rFont val="Arial"/>
        <family val="2"/>
      </rPr>
      <t>Roster format</t>
    </r>
    <r>
      <rPr>
        <sz val="11"/>
        <color theme="1"/>
        <rFont val="Calibri"/>
        <family val="2"/>
        <scheme val="minor"/>
      </rPr>
      <t xml:space="preserve">: Sort the list  in Alphabetical order first by Area Office and then by Name.  For day codes such as CBDS with multiple rates, a separate roster is required for each rate.  </t>
    </r>
  </si>
  <si>
    <t>4. ASD field - Identify the participants who are eligible for autism services (newly-eligible). Please indicate "ASD" in that column.  These individuals are only eligible for autism services and do not have an ID diagnosis</t>
  </si>
  <si>
    <t>Shared Living</t>
  </si>
  <si>
    <t>Complete for both type of contracts (accommodation rate &amp; trip)</t>
  </si>
  <si>
    <t>Only complete header and columns A-G</t>
  </si>
  <si>
    <t>Cost Reimbursement</t>
  </si>
  <si>
    <t>Only complete header and columns A-D</t>
  </si>
  <si>
    <t>Name Only:  Roster limited to individuals receiving extended service navigation</t>
  </si>
  <si>
    <t xml:space="preserve">Only complete header and columns A-G. </t>
  </si>
  <si>
    <t>AWC-Individualized Day Supports</t>
  </si>
  <si>
    <t>AWC-Individualized Home Supports</t>
  </si>
  <si>
    <t>Taunton/Attleboro</t>
  </si>
  <si>
    <t>1. DDS Area Office : Select from the drop list the Region/Area where the individual is tied. See below to reference the DDS Area Office listing.</t>
  </si>
  <si>
    <t xml:space="preserve">15 min </t>
  </si>
  <si>
    <t>30 min</t>
  </si>
  <si>
    <t xml:space="preserve">45 min </t>
  </si>
  <si>
    <t xml:space="preserve">60 min </t>
  </si>
  <si>
    <t>Residential</t>
  </si>
  <si>
    <t>FHRC</t>
  </si>
  <si>
    <t>Standard DDS Roster - Agency with Choice</t>
  </si>
  <si>
    <t>Service Navigation Rate (Hour):</t>
  </si>
  <si>
    <t>6753 Accomodation Rate:</t>
  </si>
  <si>
    <t>Administration Rate (Month):</t>
  </si>
  <si>
    <t>Spent to Date:</t>
  </si>
  <si>
    <t>Remaining:</t>
  </si>
  <si>
    <t>Months Remaining:</t>
  </si>
  <si>
    <t>Accomodation Rate:</t>
  </si>
  <si>
    <t>ASD elig</t>
  </si>
  <si>
    <t>Srvc Nav Hrs</t>
  </si>
  <si>
    <t>Admin Mnths</t>
  </si>
  <si>
    <t>6753 - Navigation &amp; Admin Total</t>
  </si>
  <si>
    <t xml:space="preserve">6703 Ind Home Supp </t>
  </si>
  <si>
    <t>6704 Ind Day Supp</t>
  </si>
  <si>
    <t>6780 - Flexible Funding Allocation</t>
  </si>
  <si>
    <t>Hrs</t>
  </si>
  <si>
    <t>Provider:</t>
  </si>
  <si>
    <r>
      <t xml:space="preserve">SSN </t>
    </r>
    <r>
      <rPr>
        <b/>
        <i/>
        <sz val="10"/>
        <rFont val="Arial"/>
        <family val="2"/>
      </rPr>
      <t>(last 4 digits)</t>
    </r>
  </si>
  <si>
    <t>Effective 5.2.18</t>
  </si>
  <si>
    <t># of Days 100%</t>
  </si>
  <si>
    <t>Effective 5.3.18</t>
  </si>
  <si>
    <t>2. Amendment # :  For start of FY2020, type "Initial" in amendment # field.  In the event there is no amendment when you are sending a roster ("name only"), please indicate the last amendment number and the a, b, c sequence. Example : Initial-a (Initial roster for fiscal year- name only change) or 1-a (One amendment has been made and provider submitting "name only" change).</t>
  </si>
  <si>
    <t>Nursing Facility Active Treatment</t>
  </si>
  <si>
    <t>The 3180 activity code is being discontinued.  Any individuals enrolled in this code in FY19 will be moved to a new rate under the 3168 activity code.</t>
  </si>
  <si>
    <t>Placement Services</t>
  </si>
  <si>
    <t>24 Hour Residential Services</t>
  </si>
  <si>
    <t>Community Based Day Supports</t>
  </si>
  <si>
    <t>Adult Day Health Services</t>
  </si>
  <si>
    <t>Clinical Team</t>
  </si>
  <si>
    <t>Emergency Stabilization Residence</t>
  </si>
  <si>
    <t>Day Habilitation Supplemental Services</t>
  </si>
  <si>
    <t>Family Support Center Flexible Funding</t>
  </si>
  <si>
    <r>
      <t>A roster is a planning document that lists the individuals served in an agency by the type of service activity code and by the frequency of services.</t>
    </r>
    <r>
      <rPr>
        <sz val="11"/>
        <color theme="1"/>
        <rFont val="Calibri"/>
        <family val="2"/>
        <scheme val="minor"/>
      </rPr>
      <t xml:space="preserve"> The roster is used as a tool to reflect joint planning between the Provider and the Department.</t>
    </r>
  </si>
  <si>
    <r>
      <rPr>
        <sz val="10"/>
        <color rgb="FFFF0000"/>
        <rFont val="Arial"/>
        <family val="2"/>
      </rPr>
      <t>Roster update</t>
    </r>
    <r>
      <rPr>
        <sz val="11"/>
        <color theme="1"/>
        <rFont val="Calibri"/>
        <family val="2"/>
        <scheme val="minor"/>
      </rPr>
      <t xml:space="preserve">: The roster should be updated </t>
    </r>
    <r>
      <rPr>
        <u/>
        <sz val="10"/>
        <rFont val="Arial"/>
        <family val="2"/>
      </rPr>
      <t>every time</t>
    </r>
    <r>
      <rPr>
        <sz val="11"/>
        <color theme="1"/>
        <rFont val="Calibri"/>
        <family val="2"/>
        <scheme val="minor"/>
      </rPr>
      <t xml:space="preserve"> you are submitting an amendment. Please email the Excel version to the Area Director and Regional Contracts Specialist.  If there is no amendment to add or remove units and you are making a "name only" change, send an updated roster to the Area and Contract Specialist as requested.  </t>
    </r>
  </si>
  <si>
    <r>
      <t xml:space="preserve">Please refer to the reference table below to identify the type of roster to use by activity code. </t>
    </r>
    <r>
      <rPr>
        <sz val="10"/>
        <rFont val="Arial"/>
        <family val="2"/>
      </rPr>
      <t>Note: For ABI/MFP services, please complete only the ALTR and Shared Living Rosters</t>
    </r>
  </si>
  <si>
    <t>5. Day, Work and Support Services - Utilization Adjustment.  To start the fiscal year rosters should be set with maximums of 50 weeks and 95% utilization for day and employment serivces.  The negotiated utilization % and/or weeks may be less based on program history. Weeks and utilization % may be adjusted higher during the year based on actual utilization.</t>
  </si>
  <si>
    <t xml:space="preserve">Vision and Mobility </t>
  </si>
  <si>
    <t>3700 - Navigation</t>
  </si>
  <si>
    <t xml:space="preserve">3738-Direct Support Services </t>
  </si>
  <si>
    <t>Standard DDS Roster - DESE</t>
  </si>
  <si>
    <t>Effective 4.30.21</t>
  </si>
  <si>
    <r>
      <t>It is important  that you fill out all the fields on the roster.  For each individual, identify the negotiated units and amount agreed to with the  Area Office.</t>
    </r>
    <r>
      <rPr>
        <sz val="11"/>
        <rFont val="Calibri"/>
        <family val="2"/>
        <scheme val="minor"/>
      </rPr>
      <t xml:space="preserve">   </t>
    </r>
    <r>
      <rPr>
        <b/>
        <i/>
        <sz val="11"/>
        <rFont val="Calibri"/>
        <family val="2"/>
        <scheme val="minor"/>
      </rPr>
      <t>Please note, the Rosters are the same as those used for FY21 except for the addition of the new DESE roster.</t>
    </r>
  </si>
  <si>
    <r>
      <rPr>
        <sz val="10"/>
        <color rgb="FFFF0000"/>
        <rFont val="Arial"/>
        <family val="2"/>
      </rPr>
      <t>Roster type</t>
    </r>
    <r>
      <rPr>
        <sz val="11"/>
        <color theme="1"/>
        <rFont val="Calibri"/>
        <family val="2"/>
        <scheme val="minor"/>
      </rPr>
      <t xml:space="preserve">: 1) Residential, 2) Shared Living, 3) Transportation; 4) Cost Reimbursement; 5) Day, Work and Support Services, 6) Agency with Choice and 7) DESE. </t>
    </r>
  </si>
  <si>
    <t>DESE or Day, Work and Support</t>
  </si>
  <si>
    <t>3700 contracts associated with DESE program use DESE roster. Otherwise use Day, Work, and Support roster</t>
  </si>
  <si>
    <t>Autism Coaching Support-Agency</t>
  </si>
  <si>
    <t>Adult Autism Coaching  - Individuals</t>
  </si>
  <si>
    <t>Adult Autism College Navigation - Agency</t>
  </si>
  <si>
    <t>DESE</t>
  </si>
  <si>
    <t>Combined roster for 3738 and 3700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</si>
</sst>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0.0"/>
    <numFmt numFmtId="165" formatCode="000\-00\-0000"/>
    <numFmt numFmtId="166" formatCode="#,##0.00\ ;\-#,##0.00\ ;&quot; -&quot;#\ ;@\ "/>
    <numFmt numFmtId="167" formatCode="&quot; $&quot;#,##0.00\ ;&quot;-$&quot;#,##0.00\ ;&quot; $-&quot;#\ ;@\ "/>
    <numFmt numFmtId="168" formatCode="&quot;$&quot;#,##0.00"/>
  </numFmts>
  <fonts count="46" x14ac:knownFonts="1">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b/>
      <u/>
      <sz val="12"/>
      <name val="Arial"/>
      <family val="2"/>
    </font>
    <font>
      <b/>
      <sz val="12"/>
      <name val="Arial"/>
      <family val="2"/>
    </font>
    <font>
      <b/>
      <sz val="8"/>
      <name val="Arial"/>
      <family val="2"/>
    </font>
    <font>
      <sz val="8"/>
      <name val="Arial"/>
      <family val="2"/>
    </font>
    <font>
      <sz val="12"/>
      <name val="Arial"/>
      <family val="2"/>
    </font>
    <font>
      <b/>
      <u/>
      <sz val="10"/>
      <name val="Arial"/>
      <family val="2"/>
    </font>
    <font>
      <b/>
      <i/>
      <sz val="8"/>
      <name val="Arial"/>
      <family val="2"/>
    </font>
    <font>
      <i/>
      <sz val="8"/>
      <name val="Arial"/>
      <family val="2"/>
    </font>
    <font>
      <sz val="9"/>
      <name val="Arial"/>
      <family val="2"/>
    </font>
    <font>
      <b/>
      <sz val="9"/>
      <name val="Arial"/>
      <family val="2"/>
    </font>
    <font>
      <b/>
      <u/>
      <sz val="9"/>
      <name val="Arial"/>
      <family val="2"/>
    </font>
    <font>
      <i/>
      <sz val="9"/>
      <name val="Arial"/>
      <family val="2"/>
    </font>
    <font>
      <u/>
      <sz val="10"/>
      <color theme="10"/>
      <name val="Arial"/>
      <family val="2"/>
    </font>
    <font>
      <sz val="10"/>
      <color theme="1"/>
      <name val="Calibri"/>
      <family val="2"/>
      <scheme val="minor"/>
    </font>
    <font>
      <b/>
      <sz val="10"/>
      <color rgb="FF000000"/>
      <name val="Calibri"/>
      <family val="2"/>
    </font>
    <font>
      <b/>
      <sz val="11"/>
      <color theme="1"/>
      <name val="Calibri"/>
      <family val="2"/>
      <scheme val="minor"/>
    </font>
    <font>
      <i/>
      <sz val="10"/>
      <name val="Arial"/>
      <family val="2"/>
    </font>
    <font>
      <sz val="10"/>
      <color rgb="FFFF0000"/>
      <name val="Arial"/>
      <family val="2"/>
    </font>
    <font>
      <b/>
      <sz val="14"/>
      <color rgb="FFFF0000"/>
      <name val="Arial"/>
      <family val="2"/>
    </font>
    <font>
      <b/>
      <sz val="9"/>
      <color rgb="FF000000"/>
      <name val="Calibri"/>
      <family val="2"/>
    </font>
    <font>
      <sz val="11"/>
      <name val="Arial"/>
      <family val="2"/>
    </font>
    <font>
      <b/>
      <sz val="11"/>
      <name val="Arial"/>
      <family val="2"/>
    </font>
    <font>
      <b/>
      <u/>
      <sz val="11"/>
      <name val="Arial"/>
      <family val="2"/>
    </font>
    <font>
      <sz val="11"/>
      <name val="Times New Roman"/>
      <family val="1"/>
    </font>
    <font>
      <b/>
      <sz val="11"/>
      <color theme="1"/>
      <name val="Arial"/>
      <family val="2"/>
    </font>
    <font>
      <b/>
      <i/>
      <sz val="10"/>
      <color theme="1"/>
      <name val="Calibri"/>
      <family val="2"/>
      <scheme val="minor"/>
    </font>
    <font>
      <b/>
      <sz val="10"/>
      <color rgb="FFFF0000"/>
      <name val="Arial"/>
      <family val="2"/>
    </font>
    <font>
      <u/>
      <sz val="10"/>
      <name val="Arial"/>
      <family val="2"/>
    </font>
    <font>
      <sz val="11"/>
      <color theme="1"/>
      <name val="Arial"/>
      <family val="2"/>
    </font>
    <font>
      <b/>
      <u/>
      <sz val="11"/>
      <color theme="1"/>
      <name val="Calibri"/>
      <family val="2"/>
      <scheme val="minor"/>
    </font>
    <font>
      <i/>
      <sz val="11"/>
      <name val="Arial"/>
      <family val="2"/>
    </font>
    <font>
      <b/>
      <i/>
      <sz val="10"/>
      <name val="Arial"/>
      <family val="2"/>
    </font>
    <font>
      <sz val="11"/>
      <color theme="1"/>
      <name val="Calibri"/>
      <family val="2"/>
    </font>
    <font>
      <sz val="11"/>
      <name val="Calibri"/>
      <family val="2"/>
    </font>
    <font>
      <b/>
      <sz val="11"/>
      <color rgb="FF000000"/>
      <name val="Calibri"/>
      <family val="2"/>
    </font>
    <font>
      <sz val="11"/>
      <color rgb="FF000000"/>
      <name val="Calibri"/>
      <family val="2"/>
    </font>
    <font>
      <b/>
      <sz val="11"/>
      <color rgb="FFFF0000"/>
      <name val="Calibri"/>
      <family val="2"/>
    </font>
    <font>
      <sz val="11"/>
      <name val="Calibri"/>
      <family val="2"/>
      <scheme val="minor"/>
    </font>
    <font>
      <b/>
      <i/>
      <sz val="11"/>
      <name val="Calibri"/>
      <family val="2"/>
      <scheme val="minor"/>
    </font>
    <font>
      <sz val="10"/>
      <color indexed="8"/>
      <name val="Arial"/>
      <family val="2"/>
    </font>
    <font>
      <sz val="11"/>
      <color indexed="8"/>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C0C0C0"/>
        <bgColor rgb="FFC0C0C0"/>
      </patternFill>
    </fill>
    <fill>
      <patternFill patternType="solid">
        <fgColor theme="3" tint="0.79998168889431442"/>
        <bgColor indexed="64"/>
      </patternFill>
    </fill>
  </fills>
  <borders count="48">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auto="1"/>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56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applyBorder="0"/>
    <xf numFmtId="43" fontId="2" fillId="0" borderId="0" applyFont="0" applyFill="0" applyBorder="0" applyAlignment="0" applyProtection="0"/>
    <xf numFmtId="166" fontId="2" fillId="0" borderId="0"/>
    <xf numFmtId="167"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8" fillId="0" borderId="0"/>
    <xf numFmtId="0" fontId="1" fillId="0" borderId="0"/>
    <xf numFmtId="0" fontId="17"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2" fillId="0" borderId="0" applyBorder="0"/>
    <xf numFmtId="0" fontId="2" fillId="0" borderId="0" applyBorder="0"/>
    <xf numFmtId="0" fontId="2" fillId="0" borderId="0"/>
    <xf numFmtId="44" fontId="1" fillId="0" borderId="0" applyFont="0" applyFill="0" applyBorder="0" applyAlignment="0" applyProtection="0"/>
    <xf numFmtId="0" fontId="1" fillId="0" borderId="0"/>
    <xf numFmtId="0" fontId="2" fillId="0" borderId="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44" fontId="2" fillId="0" borderId="0" applyFont="0" applyFill="0" applyBorder="0" applyAlignment="0" applyProtection="0"/>
    <xf numFmtId="0" fontId="2" fillId="0" borderId="0" applyBorder="0"/>
    <xf numFmtId="44" fontId="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44" fontId="1" fillId="0" borderId="0" applyFont="0" applyFill="0" applyBorder="0" applyAlignment="0" applyProtection="0"/>
    <xf numFmtId="0" fontId="18" fillId="0" borderId="0"/>
    <xf numFmtId="0" fontId="2" fillId="0" borderId="0"/>
    <xf numFmtId="0" fontId="2" fillId="0" borderId="0"/>
    <xf numFmtId="9" fontId="2" fillId="0" borderId="0" applyFont="0" applyFill="0" applyBorder="0" applyAlignment="0" applyProtection="0"/>
    <xf numFmtId="0" fontId="44" fillId="0" borderId="0"/>
  </cellStyleXfs>
  <cellXfs count="516">
    <xf numFmtId="0" fontId="0" fillId="0" borderId="0" xfId="0"/>
    <xf numFmtId="0" fontId="14" fillId="0" borderId="12" xfId="557" applyFont="1" applyBorder="1" applyAlignment="1">
      <alignment horizontal="center"/>
    </xf>
    <xf numFmtId="0" fontId="15" fillId="0" borderId="0" xfId="557" applyFont="1" applyBorder="1" applyAlignment="1">
      <alignment horizontal="right"/>
    </xf>
    <xf numFmtId="8" fontId="14" fillId="0" borderId="10" xfId="557" quotePrefix="1" applyNumberFormat="1" applyFont="1" applyBorder="1" applyAlignment="1">
      <alignment horizontal="center"/>
    </xf>
    <xf numFmtId="0" fontId="4" fillId="0" borderId="0" xfId="557" applyFont="1" applyFill="1" applyAlignment="1">
      <alignment vertical="top"/>
    </xf>
    <xf numFmtId="0" fontId="2" fillId="0" borderId="0" xfId="557" applyAlignment="1">
      <alignment horizontal="left"/>
    </xf>
    <xf numFmtId="0" fontId="13" fillId="0" borderId="0" xfId="557" applyFont="1" applyBorder="1"/>
    <xf numFmtId="8" fontId="14" fillId="0" borderId="0" xfId="557" quotePrefix="1" applyNumberFormat="1" applyFont="1" applyBorder="1" applyAlignment="1">
      <alignment horizontal="center"/>
    </xf>
    <xf numFmtId="0" fontId="4" fillId="0" borderId="0" xfId="557" applyFont="1"/>
    <xf numFmtId="0" fontId="10" fillId="0" borderId="0" xfId="557" applyFont="1" applyBorder="1"/>
    <xf numFmtId="0" fontId="9" fillId="0" borderId="0" xfId="557" applyFont="1" applyBorder="1"/>
    <xf numFmtId="0" fontId="15" fillId="0" borderId="13" xfId="557" applyFont="1" applyBorder="1"/>
    <xf numFmtId="0" fontId="14" fillId="0" borderId="16" xfId="557" applyFont="1" applyBorder="1" applyAlignment="1"/>
    <xf numFmtId="0" fontId="2" fillId="0" borderId="0" xfId="557"/>
    <xf numFmtId="0" fontId="12" fillId="0" borderId="0" xfId="557" applyFont="1"/>
    <xf numFmtId="0" fontId="2" fillId="0" borderId="0" xfId="557" applyFont="1"/>
    <xf numFmtId="14" fontId="14" fillId="0" borderId="5" xfId="557" applyNumberFormat="1" applyFont="1" applyBorder="1" applyAlignment="1">
      <alignment horizontal="left"/>
    </xf>
    <xf numFmtId="0" fontId="14" fillId="0" borderId="10" xfId="557" applyFont="1" applyBorder="1" applyAlignment="1"/>
    <xf numFmtId="165" fontId="14" fillId="0" borderId="0" xfId="557" applyNumberFormat="1" applyFont="1" applyBorder="1" applyAlignment="1">
      <alignment horizontal="center"/>
    </xf>
    <xf numFmtId="0" fontId="14" fillId="0" borderId="0" xfId="557" applyFont="1" applyBorder="1" applyAlignment="1"/>
    <xf numFmtId="14" fontId="14" fillId="0" borderId="12" xfId="557" applyNumberFormat="1" applyFont="1" applyBorder="1" applyAlignment="1">
      <alignment horizontal="left"/>
    </xf>
    <xf numFmtId="0" fontId="14" fillId="0" borderId="12" xfId="557" applyFont="1" applyBorder="1" applyAlignment="1"/>
    <xf numFmtId="0" fontId="5" fillId="0" borderId="0" xfId="557" applyFont="1" applyAlignment="1">
      <alignment horizontal="right"/>
    </xf>
    <xf numFmtId="0" fontId="13" fillId="0" borderId="0" xfId="557" applyFont="1"/>
    <xf numFmtId="0" fontId="4" fillId="0" borderId="0" xfId="557" applyFont="1" applyBorder="1" applyAlignment="1">
      <alignment horizontal="left"/>
    </xf>
    <xf numFmtId="165" fontId="10" fillId="0" borderId="0" xfId="557" applyNumberFormat="1" applyFont="1" applyBorder="1" applyAlignment="1">
      <alignment horizontal="left"/>
    </xf>
    <xf numFmtId="0" fontId="8" fillId="0" borderId="0" xfId="557" applyFont="1"/>
    <xf numFmtId="0" fontId="4" fillId="0" borderId="0" xfId="557" applyFont="1" applyBorder="1"/>
    <xf numFmtId="0" fontId="8" fillId="0" borderId="0" xfId="557" applyFont="1" applyAlignment="1">
      <alignment wrapText="1"/>
    </xf>
    <xf numFmtId="0" fontId="13" fillId="0" borderId="10" xfId="557" applyFont="1" applyBorder="1"/>
    <xf numFmtId="0" fontId="15" fillId="0" borderId="14" xfId="557" applyFont="1" applyBorder="1" applyAlignment="1">
      <alignment horizontal="right"/>
    </xf>
    <xf numFmtId="0" fontId="14" fillId="0" borderId="14" xfId="557" quotePrefix="1" applyFont="1" applyBorder="1" applyAlignment="1">
      <alignment horizontal="center"/>
    </xf>
    <xf numFmtId="0" fontId="12" fillId="0" borderId="0" xfId="557" applyFont="1" applyAlignment="1">
      <alignment wrapText="1"/>
    </xf>
    <xf numFmtId="14" fontId="14" fillId="0" borderId="14" xfId="557" applyNumberFormat="1" applyFont="1" applyBorder="1" applyAlignment="1">
      <alignment horizontal="left"/>
    </xf>
    <xf numFmtId="0" fontId="2" fillId="0" borderId="0" xfId="557" applyBorder="1"/>
    <xf numFmtId="165" fontId="15" fillId="0" borderId="14" xfId="557" applyNumberFormat="1" applyFont="1" applyBorder="1" applyAlignment="1">
      <alignment horizontal="left"/>
    </xf>
    <xf numFmtId="4" fontId="13" fillId="0" borderId="0" xfId="1" applyNumberFormat="1" applyFont="1" applyBorder="1" applyAlignment="1">
      <alignment horizontal="right"/>
    </xf>
    <xf numFmtId="0" fontId="3" fillId="0" borderId="0" xfId="557" applyFont="1" applyAlignment="1">
      <alignment vertical="top"/>
    </xf>
    <xf numFmtId="44" fontId="4" fillId="0" borderId="0" xfId="2" applyFont="1" applyBorder="1" applyAlignment="1">
      <alignment horizontal="center"/>
    </xf>
    <xf numFmtId="165" fontId="6" fillId="0" borderId="0" xfId="557" applyNumberFormat="1" applyFont="1" applyBorder="1" applyAlignment="1">
      <alignment horizontal="right"/>
    </xf>
    <xf numFmtId="0" fontId="3" fillId="0" borderId="0" xfId="557" applyFont="1"/>
    <xf numFmtId="0" fontId="15" fillId="0" borderId="14" xfId="557" applyFont="1" applyBorder="1" applyAlignment="1">
      <alignment horizontal="left"/>
    </xf>
    <xf numFmtId="165" fontId="2" fillId="0" borderId="0" xfId="557" applyNumberFormat="1"/>
    <xf numFmtId="0" fontId="14" fillId="0" borderId="0" xfId="557" applyFont="1" applyBorder="1" applyAlignment="1">
      <alignment horizontal="center"/>
    </xf>
    <xf numFmtId="14" fontId="14" fillId="0" borderId="0" xfId="557" applyNumberFormat="1" applyFont="1" applyBorder="1" applyAlignment="1">
      <alignment horizontal="left"/>
    </xf>
    <xf numFmtId="165" fontId="2" fillId="0" borderId="0" xfId="557" applyNumberFormat="1" applyBorder="1"/>
    <xf numFmtId="0" fontId="2" fillId="0" borderId="0" xfId="558"/>
    <xf numFmtId="0" fontId="3" fillId="0" borderId="0" xfId="0" applyFont="1" applyAlignment="1">
      <alignment vertical="top"/>
    </xf>
    <xf numFmtId="0" fontId="4" fillId="0" borderId="0" xfId="0" applyFont="1" applyFill="1" applyAlignment="1">
      <alignment vertical="top"/>
    </xf>
    <xf numFmtId="0" fontId="2" fillId="0" borderId="0" xfId="0" applyFont="1"/>
    <xf numFmtId="0" fontId="5" fillId="0" borderId="0" xfId="0" applyFont="1" applyAlignment="1">
      <alignment horizontal="right"/>
    </xf>
    <xf numFmtId="0" fontId="0" fillId="0" borderId="0" xfId="0" applyAlignment="1">
      <alignment horizontal="left"/>
    </xf>
    <xf numFmtId="0" fontId="4" fillId="0" borderId="0" xfId="0" applyFont="1"/>
    <xf numFmtId="0" fontId="0" fillId="0" borderId="0" xfId="0" applyBorder="1"/>
    <xf numFmtId="0" fontId="0" fillId="0" borderId="0" xfId="0" applyFill="1" applyBorder="1"/>
    <xf numFmtId="0" fontId="3" fillId="0" borderId="0" xfId="0" applyFont="1"/>
    <xf numFmtId="0" fontId="14" fillId="0" borderId="10" xfId="0" applyFont="1" applyBorder="1"/>
    <xf numFmtId="0" fontId="15" fillId="0" borderId="10" xfId="0" applyFont="1" applyFill="1" applyBorder="1" applyAlignment="1">
      <alignment horizontal="right"/>
    </xf>
    <xf numFmtId="0" fontId="15" fillId="0" borderId="11" xfId="0" applyFont="1" applyBorder="1"/>
    <xf numFmtId="165" fontId="14" fillId="0" borderId="0" xfId="0" applyNumberFormat="1" applyFont="1" applyBorder="1" applyAlignment="1">
      <alignment horizontal="center"/>
    </xf>
    <xf numFmtId="0" fontId="13" fillId="0" borderId="0" xfId="0" applyFont="1" applyBorder="1"/>
    <xf numFmtId="0" fontId="14" fillId="0" borderId="0" xfId="0" applyFont="1" applyBorder="1"/>
    <xf numFmtId="0" fontId="15" fillId="0" borderId="0" xfId="0" applyFont="1" applyBorder="1" applyAlignment="1">
      <alignment horizontal="right"/>
    </xf>
    <xf numFmtId="0" fontId="15" fillId="0" borderId="0" xfId="0" applyFont="1" applyFill="1" applyBorder="1" applyAlignment="1">
      <alignment horizontal="left"/>
    </xf>
    <xf numFmtId="0" fontId="14" fillId="0" borderId="0" xfId="0" quotePrefix="1" applyFont="1" applyFill="1" applyBorder="1" applyAlignment="1">
      <alignment horizontal="center"/>
    </xf>
    <xf numFmtId="0" fontId="14" fillId="0" borderId="0" xfId="0" applyFont="1" applyBorder="1" applyAlignment="1">
      <alignment horizontal="center"/>
    </xf>
    <xf numFmtId="0" fontId="14" fillId="0" borderId="0" xfId="0" applyFont="1" applyFill="1" applyBorder="1"/>
    <xf numFmtId="0" fontId="15" fillId="0" borderId="0" xfId="0" applyFont="1" applyFill="1" applyBorder="1" applyAlignment="1">
      <alignment horizontal="right"/>
    </xf>
    <xf numFmtId="0" fontId="10" fillId="0" borderId="0" xfId="0" applyFont="1" applyBorder="1"/>
    <xf numFmtId="0" fontId="9" fillId="0" borderId="0" xfId="0" applyFont="1" applyBorder="1"/>
    <xf numFmtId="0" fontId="0" fillId="0" borderId="0" xfId="0" applyFont="1"/>
    <xf numFmtId="0" fontId="0" fillId="0" borderId="0" xfId="0" applyFont="1" applyAlignment="1">
      <alignment wrapText="1"/>
    </xf>
    <xf numFmtId="0" fontId="21" fillId="0" borderId="0" xfId="0" applyFont="1" applyAlignment="1">
      <alignment wrapText="1"/>
    </xf>
    <xf numFmtId="0" fontId="8" fillId="0" borderId="0" xfId="0" applyFont="1" applyAlignment="1">
      <alignment wrapText="1"/>
    </xf>
    <xf numFmtId="0" fontId="14" fillId="0" borderId="0" xfId="0" applyFont="1" applyBorder="1" applyAlignment="1"/>
    <xf numFmtId="0" fontId="15" fillId="0" borderId="0" xfId="0" applyFont="1" applyBorder="1" applyAlignment="1">
      <alignment horizontal="left"/>
    </xf>
    <xf numFmtId="14" fontId="14" fillId="0" borderId="0" xfId="0" applyNumberFormat="1" applyFont="1" applyBorder="1" applyAlignment="1">
      <alignment horizontal="left"/>
    </xf>
    <xf numFmtId="0" fontId="14" fillId="0" borderId="0" xfId="0" quotePrefix="1" applyFont="1" applyBorder="1" applyAlignment="1">
      <alignment horizontal="center"/>
    </xf>
    <xf numFmtId="0" fontId="14" fillId="0" borderId="10" xfId="0" applyFont="1" applyBorder="1" applyAlignment="1"/>
    <xf numFmtId="0" fontId="0" fillId="0" borderId="16" xfId="0" applyBorder="1"/>
    <xf numFmtId="0" fontId="0" fillId="0" borderId="12" xfId="0" applyBorder="1"/>
    <xf numFmtId="0" fontId="10" fillId="0" borderId="19" xfId="0" applyFont="1" applyBorder="1"/>
    <xf numFmtId="0" fontId="4" fillId="0" borderId="20" xfId="0" applyFont="1" applyBorder="1" applyAlignment="1">
      <alignment horizontal="left"/>
    </xf>
    <xf numFmtId="44" fontId="4" fillId="0" borderId="20" xfId="2" applyFont="1" applyBorder="1" applyAlignment="1">
      <alignment horizontal="center"/>
    </xf>
    <xf numFmtId="0" fontId="0" fillId="0" borderId="20" xfId="0" applyBorder="1"/>
    <xf numFmtId="0" fontId="0" fillId="0" borderId="21" xfId="0" applyBorder="1"/>
    <xf numFmtId="0" fontId="22" fillId="0" borderId="0" xfId="557" applyFont="1"/>
    <xf numFmtId="165" fontId="22" fillId="0" borderId="0" xfId="557" applyNumberFormat="1" applyFont="1"/>
    <xf numFmtId="0" fontId="23" fillId="0" borderId="0" xfId="557" applyFont="1" applyAlignment="1">
      <alignment vertical="top"/>
    </xf>
    <xf numFmtId="165" fontId="2" fillId="0" borderId="0" xfId="557" applyNumberFormat="1" applyFill="1" applyBorder="1"/>
    <xf numFmtId="0" fontId="14" fillId="0" borderId="10" xfId="557" applyFont="1" applyFill="1" applyBorder="1" applyAlignment="1">
      <alignment horizontal="center"/>
    </xf>
    <xf numFmtId="0" fontId="0" fillId="0" borderId="10" xfId="0" applyBorder="1"/>
    <xf numFmtId="165" fontId="14" fillId="0" borderId="0" xfId="557" applyNumberFormat="1" applyFont="1" applyFill="1" applyBorder="1" applyAlignment="1">
      <alignment horizontal="center"/>
    </xf>
    <xf numFmtId="0" fontId="14" fillId="0" borderId="0" xfId="557" applyFont="1" applyFill="1" applyBorder="1" applyAlignment="1">
      <alignment horizontal="center"/>
    </xf>
    <xf numFmtId="0" fontId="10" fillId="0" borderId="8" xfId="557" applyFont="1" applyBorder="1"/>
    <xf numFmtId="0" fontId="19" fillId="3" borderId="2" xfId="6" applyFont="1" applyFill="1" applyBorder="1" applyAlignment="1" applyProtection="1">
      <alignment horizontal="center" vertical="center"/>
    </xf>
    <xf numFmtId="44" fontId="4" fillId="0" borderId="0" xfId="15" applyFont="1" applyBorder="1" applyAlignment="1">
      <alignment horizontal="center"/>
    </xf>
    <xf numFmtId="4" fontId="13" fillId="0" borderId="0" xfId="18" applyNumberFormat="1" applyFont="1" applyBorder="1" applyAlignment="1">
      <alignment horizontal="right"/>
    </xf>
    <xf numFmtId="0" fontId="2" fillId="0" borderId="0" xfId="557" applyFill="1" applyBorder="1"/>
    <xf numFmtId="0" fontId="5" fillId="0" borderId="0" xfId="557" applyFont="1" applyBorder="1" applyAlignment="1">
      <alignment horizontal="right"/>
    </xf>
    <xf numFmtId="0" fontId="13" fillId="0" borderId="14" xfId="557" applyFont="1" applyBorder="1"/>
    <xf numFmtId="0" fontId="16" fillId="0" borderId="14" xfId="557" applyFont="1" applyBorder="1"/>
    <xf numFmtId="0" fontId="24" fillId="3" borderId="6" xfId="6" applyFont="1" applyFill="1" applyBorder="1" applyAlignment="1" applyProtection="1">
      <alignment horizontal="center" vertical="center"/>
    </xf>
    <xf numFmtId="0" fontId="8" fillId="0" borderId="0" xfId="0" applyFont="1"/>
    <xf numFmtId="0" fontId="3" fillId="0" borderId="0" xfId="51" applyFont="1" applyAlignment="1">
      <alignment vertical="top"/>
    </xf>
    <xf numFmtId="0" fontId="2" fillId="0" borderId="0" xfId="51"/>
    <xf numFmtId="165" fontId="2" fillId="0" borderId="0" xfId="51" applyNumberFormat="1"/>
    <xf numFmtId="0" fontId="4" fillId="0" borderId="0" xfId="51" applyFont="1" applyFill="1" applyAlignment="1">
      <alignment vertical="top"/>
    </xf>
    <xf numFmtId="0" fontId="4" fillId="0" borderId="0" xfId="51" applyFont="1" applyBorder="1"/>
    <xf numFmtId="0" fontId="2" fillId="0" borderId="0" xfId="51" applyBorder="1"/>
    <xf numFmtId="0" fontId="5" fillId="0" borderId="0" xfId="51" applyFont="1" applyAlignment="1">
      <alignment horizontal="right"/>
    </xf>
    <xf numFmtId="0" fontId="4" fillId="0" borderId="0" xfId="51" applyFont="1"/>
    <xf numFmtId="0" fontId="4" fillId="4" borderId="1" xfId="51" applyFont="1" applyFill="1" applyBorder="1" applyAlignment="1">
      <alignment horizontal="center"/>
    </xf>
    <xf numFmtId="0" fontId="3" fillId="0" borderId="0" xfId="51" applyFont="1"/>
    <xf numFmtId="165" fontId="2" fillId="0" borderId="0" xfId="51" applyNumberFormat="1" applyBorder="1"/>
    <xf numFmtId="0" fontId="14" fillId="0" borderId="10" xfId="51" applyFont="1" applyBorder="1" applyAlignment="1"/>
    <xf numFmtId="8" fontId="14" fillId="0" borderId="10" xfId="51" quotePrefix="1" applyNumberFormat="1" applyFont="1" applyBorder="1" applyAlignment="1">
      <alignment horizontal="center"/>
    </xf>
    <xf numFmtId="0" fontId="13" fillId="0" borderId="10" xfId="51" applyFont="1" applyBorder="1"/>
    <xf numFmtId="0" fontId="2" fillId="0" borderId="16" xfId="51" applyBorder="1"/>
    <xf numFmtId="0" fontId="15" fillId="0" borderId="11" xfId="51" applyFont="1" applyBorder="1"/>
    <xf numFmtId="0" fontId="14" fillId="0" borderId="0" xfId="51" applyFont="1" applyBorder="1" applyAlignment="1">
      <alignment horizontal="center"/>
    </xf>
    <xf numFmtId="165" fontId="14" fillId="0" borderId="0" xfId="51" applyNumberFormat="1" applyFont="1" applyBorder="1" applyAlignment="1">
      <alignment horizontal="center"/>
    </xf>
    <xf numFmtId="0" fontId="13" fillId="0" borderId="0" xfId="51" applyFont="1" applyBorder="1"/>
    <xf numFmtId="0" fontId="15" fillId="0" borderId="0" xfId="51" applyFont="1" applyBorder="1" applyAlignment="1">
      <alignment horizontal="right"/>
    </xf>
    <xf numFmtId="0" fontId="2" fillId="0" borderId="12" xfId="51" applyBorder="1"/>
    <xf numFmtId="0" fontId="14" fillId="0" borderId="0" xfId="51" applyFont="1" applyBorder="1" applyAlignment="1"/>
    <xf numFmtId="8" fontId="14" fillId="0" borderId="0" xfId="51" quotePrefix="1" applyNumberFormat="1" applyFont="1" applyBorder="1" applyAlignment="1">
      <alignment horizontal="center"/>
    </xf>
    <xf numFmtId="14" fontId="14" fillId="0" borderId="0" xfId="51" applyNumberFormat="1" applyFont="1" applyBorder="1" applyAlignment="1">
      <alignment horizontal="left"/>
    </xf>
    <xf numFmtId="165" fontId="15" fillId="0" borderId="0" xfId="51" applyNumberFormat="1" applyFont="1" applyFill="1" applyBorder="1" applyAlignment="1">
      <alignment horizontal="left"/>
    </xf>
    <xf numFmtId="14" fontId="14" fillId="0" borderId="0" xfId="51" applyNumberFormat="1" applyFont="1" applyBorder="1" applyAlignment="1">
      <alignment horizontal="left" vertical="center"/>
    </xf>
    <xf numFmtId="0" fontId="15" fillId="0" borderId="13" xfId="51" applyFont="1" applyBorder="1"/>
    <xf numFmtId="14" fontId="14" fillId="0" borderId="14" xfId="51" applyNumberFormat="1" applyFont="1" applyBorder="1" applyAlignment="1">
      <alignment horizontal="left"/>
    </xf>
    <xf numFmtId="165" fontId="15" fillId="0" borderId="14" xfId="51" applyNumberFormat="1" applyFont="1" applyBorder="1" applyAlignment="1">
      <alignment horizontal="left"/>
    </xf>
    <xf numFmtId="0" fontId="15" fillId="0" borderId="14" xfId="51" applyFont="1" applyBorder="1" applyAlignment="1">
      <alignment horizontal="left"/>
    </xf>
    <xf numFmtId="0" fontId="14" fillId="0" borderId="14" xfId="51" quotePrefix="1" applyFont="1" applyBorder="1" applyAlignment="1">
      <alignment horizontal="center"/>
    </xf>
    <xf numFmtId="0" fontId="16" fillId="0" borderId="14" xfId="51" applyFont="1" applyBorder="1"/>
    <xf numFmtId="0" fontId="13" fillId="0" borderId="14" xfId="51" applyFont="1" applyBorder="1"/>
    <xf numFmtId="0" fontId="15" fillId="0" borderId="14" xfId="51" applyFont="1" applyBorder="1" applyAlignment="1">
      <alignment horizontal="right"/>
    </xf>
    <xf numFmtId="0" fontId="2" fillId="0" borderId="5" xfId="51" applyBorder="1"/>
    <xf numFmtId="0" fontId="10" fillId="0" borderId="0" xfId="51" applyFont="1" applyBorder="1"/>
    <xf numFmtId="165" fontId="10" fillId="0" borderId="0" xfId="51" applyNumberFormat="1" applyFont="1" applyBorder="1" applyAlignment="1">
      <alignment horizontal="left"/>
    </xf>
    <xf numFmtId="0" fontId="4" fillId="0" borderId="0" xfId="51" applyFont="1" applyBorder="1" applyAlignment="1">
      <alignment horizontal="left"/>
    </xf>
    <xf numFmtId="0" fontId="2" fillId="0" borderId="0" xfId="51" applyFont="1"/>
    <xf numFmtId="165" fontId="6" fillId="0" borderId="0" xfId="51" applyNumberFormat="1" applyFont="1" applyBorder="1" applyAlignment="1">
      <alignment horizontal="left"/>
    </xf>
    <xf numFmtId="0" fontId="9" fillId="0" borderId="0" xfId="51" applyFont="1" applyBorder="1"/>
    <xf numFmtId="165" fontId="6" fillId="0" borderId="0" xfId="51" applyNumberFormat="1" applyFont="1" applyBorder="1" applyAlignment="1">
      <alignment horizontal="right"/>
    </xf>
    <xf numFmtId="0" fontId="6" fillId="0" borderId="0" xfId="51" applyFont="1" applyFill="1" applyBorder="1" applyAlignment="1">
      <alignment vertical="center"/>
    </xf>
    <xf numFmtId="0" fontId="4" fillId="0" borderId="0" xfId="51" applyFont="1" applyFill="1" applyBorder="1" applyAlignment="1">
      <alignment vertical="center"/>
    </xf>
    <xf numFmtId="0" fontId="13" fillId="0" borderId="0" xfId="51" applyFont="1" applyFill="1" applyBorder="1" applyAlignment="1">
      <alignment wrapText="1"/>
    </xf>
    <xf numFmtId="0" fontId="16" fillId="0" borderId="0" xfId="51" applyFont="1" applyFill="1" applyBorder="1" applyAlignment="1"/>
    <xf numFmtId="0" fontId="21" fillId="0" borderId="0" xfId="51" applyFont="1"/>
    <xf numFmtId="0" fontId="12" fillId="0" borderId="0" xfId="51" applyFont="1" applyAlignment="1">
      <alignment wrapText="1"/>
    </xf>
    <xf numFmtId="0" fontId="13" fillId="0" borderId="0" xfId="51" applyFont="1" applyFill="1" applyBorder="1" applyAlignment="1"/>
    <xf numFmtId="0" fontId="8" fillId="0" borderId="0" xfId="51" applyFont="1" applyAlignment="1">
      <alignment wrapText="1"/>
    </xf>
    <xf numFmtId="0" fontId="19" fillId="3" borderId="6" xfId="6" applyFont="1" applyFill="1" applyBorder="1" applyAlignment="1" applyProtection="1">
      <alignment horizontal="center" vertical="center"/>
    </xf>
    <xf numFmtId="0" fontId="8" fillId="0" borderId="0" xfId="51" applyFont="1"/>
    <xf numFmtId="2" fontId="8" fillId="0" borderId="0" xfId="51" applyNumberFormat="1" applyFont="1"/>
    <xf numFmtId="165" fontId="8" fillId="0" borderId="0" xfId="51" applyNumberFormat="1" applyFont="1"/>
    <xf numFmtId="0" fontId="4" fillId="2" borderId="3" xfId="557" applyFont="1" applyFill="1" applyBorder="1" applyAlignment="1">
      <alignment horizontal="center" wrapText="1"/>
    </xf>
    <xf numFmtId="0" fontId="4" fillId="2" borderId="17" xfId="557" applyFont="1" applyFill="1" applyBorder="1" applyAlignment="1">
      <alignment horizontal="center" wrapText="1"/>
    </xf>
    <xf numFmtId="0" fontId="14" fillId="2" borderId="3" xfId="557" applyFont="1" applyFill="1" applyBorder="1" applyAlignment="1">
      <alignment horizontal="center" wrapText="1"/>
    </xf>
    <xf numFmtId="0" fontId="7" fillId="2" borderId="4" xfId="557" applyFont="1" applyFill="1" applyBorder="1" applyAlignment="1">
      <alignment horizontal="center" wrapText="1"/>
    </xf>
    <xf numFmtId="0" fontId="4" fillId="2" borderId="4" xfId="557" applyFont="1" applyFill="1" applyBorder="1" applyAlignment="1">
      <alignment horizontal="center"/>
    </xf>
    <xf numFmtId="0" fontId="2" fillId="2" borderId="4" xfId="557" applyFont="1" applyFill="1" applyBorder="1" applyAlignment="1">
      <alignment horizontal="center" wrapText="1"/>
    </xf>
    <xf numFmtId="0" fontId="13" fillId="2" borderId="4" xfId="557" applyFont="1" applyFill="1" applyBorder="1" applyAlignment="1">
      <alignment horizontal="center" wrapText="1"/>
    </xf>
    <xf numFmtId="0" fontId="4" fillId="2" borderId="17" xfId="0" applyFont="1" applyFill="1" applyBorder="1" applyAlignment="1">
      <alignment horizontal="center" wrapText="1"/>
    </xf>
    <xf numFmtId="0" fontId="0" fillId="2" borderId="4" xfId="0" applyFont="1" applyFill="1" applyBorder="1" applyAlignment="1">
      <alignment horizontal="center" wrapText="1"/>
    </xf>
    <xf numFmtId="0" fontId="20" fillId="2" borderId="2" xfId="0" applyFont="1" applyFill="1" applyBorder="1" applyAlignment="1">
      <alignment horizontal="center"/>
    </xf>
    <xf numFmtId="165" fontId="25" fillId="4" borderId="1" xfId="557" applyNumberFormat="1" applyFont="1" applyFill="1" applyBorder="1"/>
    <xf numFmtId="0" fontId="25" fillId="0" borderId="0" xfId="557" applyFont="1" applyBorder="1"/>
    <xf numFmtId="165" fontId="26" fillId="0" borderId="0" xfId="557" applyNumberFormat="1" applyFont="1" applyBorder="1" applyAlignment="1">
      <alignment horizontal="center"/>
    </xf>
    <xf numFmtId="0" fontId="25" fillId="4" borderId="1" xfId="557" applyFont="1" applyFill="1" applyBorder="1"/>
    <xf numFmtId="0" fontId="26" fillId="0" borderId="0" xfId="557" applyFont="1"/>
    <xf numFmtId="0" fontId="27" fillId="0" borderId="0" xfId="557" applyFont="1" applyBorder="1" applyAlignment="1">
      <alignment horizontal="right"/>
    </xf>
    <xf numFmtId="0" fontId="26" fillId="2" borderId="0" xfId="557" quotePrefix="1" applyFont="1" applyFill="1" applyBorder="1" applyAlignment="1">
      <alignment horizontal="center"/>
    </xf>
    <xf numFmtId="0" fontId="26" fillId="0" borderId="14" xfId="557" quotePrefix="1" applyFont="1" applyBorder="1" applyAlignment="1">
      <alignment horizontal="center"/>
    </xf>
    <xf numFmtId="49" fontId="25" fillId="0" borderId="6" xfId="557" applyNumberFormat="1" applyFont="1" applyFill="1" applyBorder="1" applyProtection="1"/>
    <xf numFmtId="0" fontId="25" fillId="0" borderId="6" xfId="557" applyFont="1" applyFill="1" applyBorder="1"/>
    <xf numFmtId="165" fontId="25" fillId="0" borderId="6" xfId="557" applyNumberFormat="1" applyFont="1" applyFill="1" applyBorder="1" applyProtection="1"/>
    <xf numFmtId="0" fontId="28" fillId="0" borderId="6" xfId="557" applyFont="1" applyFill="1" applyBorder="1" applyAlignment="1">
      <alignment wrapText="1"/>
    </xf>
    <xf numFmtId="0" fontId="25" fillId="0" borderId="6" xfId="557" applyFont="1" applyFill="1" applyBorder="1" applyAlignment="1" applyProtection="1">
      <alignment horizontal="left" wrapText="1"/>
      <protection locked="0"/>
    </xf>
    <xf numFmtId="0" fontId="25" fillId="0" borderId="6" xfId="557" applyFont="1" applyFill="1" applyBorder="1" applyAlignment="1" applyProtection="1">
      <alignment horizontal="left"/>
    </xf>
    <xf numFmtId="14" fontId="25" fillId="0" borderId="6" xfId="557" applyNumberFormat="1" applyFont="1" applyFill="1" applyBorder="1" applyAlignment="1" applyProtection="1">
      <alignment horizontal="left" wrapText="1"/>
      <protection locked="0"/>
    </xf>
    <xf numFmtId="165" fontId="25" fillId="0" borderId="22" xfId="557" applyNumberFormat="1" applyFont="1" applyFill="1" applyBorder="1" applyProtection="1"/>
    <xf numFmtId="165" fontId="27" fillId="4" borderId="1" xfId="557" applyNumberFormat="1" applyFont="1" applyFill="1" applyBorder="1" applyAlignment="1">
      <alignment horizontal="left"/>
    </xf>
    <xf numFmtId="0" fontId="27" fillId="4" borderId="9" xfId="557" applyFont="1" applyFill="1" applyBorder="1" applyAlignment="1">
      <alignment horizontal="right"/>
    </xf>
    <xf numFmtId="0" fontId="26" fillId="4" borderId="1" xfId="557" quotePrefix="1" applyFont="1" applyFill="1" applyBorder="1" applyAlignment="1">
      <alignment horizontal="center"/>
    </xf>
    <xf numFmtId="0" fontId="26" fillId="2" borderId="1" xfId="557" applyFont="1" applyFill="1" applyBorder="1" applyAlignment="1">
      <alignment horizontal="center"/>
    </xf>
    <xf numFmtId="49" fontId="25" fillId="0" borderId="15" xfId="557" applyNumberFormat="1" applyFont="1" applyFill="1" applyBorder="1" applyProtection="1"/>
    <xf numFmtId="0" fontId="10" fillId="0" borderId="10" xfId="557" applyFont="1" applyBorder="1"/>
    <xf numFmtId="0" fontId="10" fillId="0" borderId="0" xfId="557" applyFont="1" applyBorder="1" applyAlignment="1">
      <alignment horizontal="left"/>
    </xf>
    <xf numFmtId="0" fontId="10" fillId="0" borderId="11" xfId="557" applyFont="1" applyBorder="1"/>
    <xf numFmtId="0" fontId="10" fillId="0" borderId="11" xfId="557" applyFont="1" applyBorder="1" applyAlignment="1">
      <alignment horizontal="left"/>
    </xf>
    <xf numFmtId="49" fontId="25" fillId="0" borderId="6" xfId="0" applyNumberFormat="1" applyFont="1" applyFill="1" applyBorder="1" applyProtection="1"/>
    <xf numFmtId="0" fontId="25" fillId="0" borderId="6" xfId="0" applyFont="1" applyFill="1" applyBorder="1"/>
    <xf numFmtId="0" fontId="25" fillId="0" borderId="6" xfId="0" applyFont="1" applyFill="1" applyBorder="1" applyAlignment="1" applyProtection="1">
      <alignment horizontal="left"/>
    </xf>
    <xf numFmtId="44" fontId="25" fillId="0" borderId="6" xfId="2" applyFont="1" applyFill="1" applyBorder="1"/>
    <xf numFmtId="0" fontId="25" fillId="0" borderId="15" xfId="0" applyFont="1" applyFill="1" applyBorder="1"/>
    <xf numFmtId="0" fontId="10" fillId="0" borderId="8" xfId="0" applyFont="1" applyBorder="1"/>
    <xf numFmtId="0" fontId="10" fillId="0" borderId="11" xfId="0" applyFont="1" applyBorder="1"/>
    <xf numFmtId="0" fontId="10" fillId="0" borderId="11" xfId="0" applyFont="1" applyBorder="1" applyAlignment="1">
      <alignment horizontal="left"/>
    </xf>
    <xf numFmtId="0" fontId="10" fillId="0" borderId="8" xfId="51" applyFont="1" applyBorder="1"/>
    <xf numFmtId="0" fontId="10" fillId="0" borderId="11" xfId="51" applyFont="1" applyBorder="1"/>
    <xf numFmtId="0" fontId="10" fillId="0" borderId="11" xfId="51" applyFont="1" applyBorder="1" applyAlignment="1">
      <alignment horizontal="left"/>
    </xf>
    <xf numFmtId="0" fontId="10" fillId="0" borderId="10" xfId="51" applyFont="1" applyBorder="1"/>
    <xf numFmtId="0" fontId="10" fillId="0" borderId="0" xfId="51" applyFont="1" applyBorder="1" applyAlignment="1">
      <alignment horizontal="left"/>
    </xf>
    <xf numFmtId="0" fontId="2" fillId="0" borderId="0" xfId="51" applyFont="1" applyBorder="1"/>
    <xf numFmtId="0" fontId="26" fillId="4" borderId="9" xfId="557" applyFont="1" applyFill="1" applyBorder="1" applyAlignment="1">
      <alignment horizontal="center"/>
    </xf>
    <xf numFmtId="0" fontId="26" fillId="4" borderId="1" xfId="557" applyFont="1" applyFill="1" applyBorder="1" applyAlignment="1">
      <alignment horizontal="center"/>
    </xf>
    <xf numFmtId="0" fontId="26" fillId="4" borderId="1" xfId="557" applyFont="1" applyFill="1" applyBorder="1" applyAlignment="1"/>
    <xf numFmtId="0" fontId="26" fillId="4" borderId="1" xfId="0" applyFont="1" applyFill="1" applyBorder="1" applyAlignment="1">
      <alignment horizontal="center"/>
    </xf>
    <xf numFmtId="0" fontId="27" fillId="4" borderId="1" xfId="0" applyFont="1" applyFill="1" applyBorder="1" applyAlignment="1">
      <alignment horizontal="right"/>
    </xf>
    <xf numFmtId="0" fontId="25" fillId="0" borderId="23" xfId="0" applyFont="1" applyFill="1" applyBorder="1"/>
    <xf numFmtId="44" fontId="25" fillId="0" borderId="23" xfId="2" applyFont="1" applyFill="1" applyBorder="1"/>
    <xf numFmtId="0" fontId="29" fillId="0" borderId="26" xfId="0" applyFont="1" applyBorder="1" applyAlignment="1">
      <alignment horizontal="right"/>
    </xf>
    <xf numFmtId="164" fontId="25" fillId="0" borderId="6" xfId="557" applyNumberFormat="1" applyFont="1" applyFill="1" applyBorder="1" applyAlignment="1">
      <alignment horizontal="center"/>
    </xf>
    <xf numFmtId="0" fontId="25" fillId="0" borderId="6" xfId="557" applyFont="1" applyFill="1" applyBorder="1" applyAlignment="1">
      <alignment horizontal="center"/>
    </xf>
    <xf numFmtId="3" fontId="25" fillId="0" borderId="6" xfId="557" applyNumberFormat="1" applyFont="1" applyFill="1" applyBorder="1" applyAlignment="1">
      <alignment horizontal="center"/>
    </xf>
    <xf numFmtId="164" fontId="25" fillId="0" borderId="23" xfId="557" applyNumberFormat="1" applyFont="1" applyFill="1" applyBorder="1" applyAlignment="1">
      <alignment horizontal="center"/>
    </xf>
    <xf numFmtId="0" fontId="25" fillId="0" borderId="23" xfId="557" applyFont="1" applyFill="1" applyBorder="1" applyAlignment="1">
      <alignment horizontal="center"/>
    </xf>
    <xf numFmtId="3" fontId="25" fillId="0" borderId="23" xfId="557" applyNumberFormat="1" applyFont="1" applyFill="1" applyBorder="1" applyAlignment="1">
      <alignment horizontal="center"/>
    </xf>
    <xf numFmtId="4" fontId="26" fillId="0" borderId="6" xfId="1" applyNumberFormat="1" applyFont="1" applyBorder="1" applyAlignment="1">
      <alignment horizontal="center"/>
    </xf>
    <xf numFmtId="44" fontId="26" fillId="0" borderId="6" xfId="2" applyFont="1" applyBorder="1" applyAlignment="1">
      <alignment horizontal="right"/>
    </xf>
    <xf numFmtId="44" fontId="26" fillId="0" borderId="27" xfId="2" applyFont="1" applyBorder="1" applyAlignment="1">
      <alignment horizontal="right"/>
    </xf>
    <xf numFmtId="49" fontId="25" fillId="0" borderId="22" xfId="557" applyNumberFormat="1" applyFont="1" applyFill="1" applyBorder="1" applyProtection="1"/>
    <xf numFmtId="0" fontId="25" fillId="0" borderId="22" xfId="557" applyFont="1" applyFill="1" applyBorder="1"/>
    <xf numFmtId="14" fontId="25" fillId="0" borderId="22" xfId="557" applyNumberFormat="1" applyFont="1" applyFill="1" applyBorder="1"/>
    <xf numFmtId="0" fontId="28" fillId="0" borderId="22" xfId="557" applyFont="1" applyFill="1" applyBorder="1" applyAlignment="1">
      <alignment wrapText="1"/>
    </xf>
    <xf numFmtId="0" fontId="4" fillId="2" borderId="31" xfId="557" applyFont="1" applyFill="1" applyBorder="1" applyAlignment="1">
      <alignment horizontal="center" wrapText="1"/>
    </xf>
    <xf numFmtId="0" fontId="14" fillId="0" borderId="0" xfId="557" quotePrefix="1" applyFont="1" applyBorder="1" applyAlignment="1">
      <alignment horizontal="center"/>
    </xf>
    <xf numFmtId="0" fontId="10" fillId="0" borderId="34" xfId="557" applyFont="1" applyBorder="1"/>
    <xf numFmtId="8" fontId="14" fillId="0" borderId="35" xfId="557" quotePrefix="1" applyNumberFormat="1" applyFont="1" applyBorder="1" applyAlignment="1">
      <alignment horizontal="center"/>
    </xf>
    <xf numFmtId="0" fontId="0" fillId="0" borderId="35" xfId="0" applyBorder="1"/>
    <xf numFmtId="0" fontId="10" fillId="0" borderId="35" xfId="557" applyFont="1" applyBorder="1"/>
    <xf numFmtId="0" fontId="13" fillId="0" borderId="35" xfId="557" applyFont="1" applyBorder="1"/>
    <xf numFmtId="0" fontId="0" fillId="0" borderId="36" xfId="0" applyBorder="1"/>
    <xf numFmtId="0" fontId="10" fillId="0" borderId="37" xfId="557" applyFont="1" applyBorder="1"/>
    <xf numFmtId="0" fontId="0" fillId="0" borderId="38" xfId="0" applyBorder="1"/>
    <xf numFmtId="0" fontId="10" fillId="0" borderId="37" xfId="557" applyFont="1" applyBorder="1" applyAlignment="1">
      <alignment horizontal="left"/>
    </xf>
    <xf numFmtId="0" fontId="15" fillId="0" borderId="39" xfId="557" applyFont="1" applyBorder="1"/>
    <xf numFmtId="0" fontId="14" fillId="0" borderId="1" xfId="557" quotePrefix="1" applyFont="1" applyBorder="1" applyAlignment="1">
      <alignment horizontal="center"/>
    </xf>
    <xf numFmtId="165" fontId="15" fillId="0" borderId="1" xfId="557" applyNumberFormat="1" applyFont="1" applyBorder="1" applyAlignment="1">
      <alignment horizontal="left"/>
    </xf>
    <xf numFmtId="0" fontId="15" fillId="0" borderId="1" xfId="557" applyFont="1" applyBorder="1" applyAlignment="1">
      <alignment horizontal="left"/>
    </xf>
    <xf numFmtId="0" fontId="26" fillId="0" borderId="1" xfId="557" quotePrefix="1" applyFont="1" applyBorder="1" applyAlignment="1">
      <alignment horizontal="center"/>
    </xf>
    <xf numFmtId="0" fontId="14" fillId="0" borderId="40" xfId="557" quotePrefix="1" applyFont="1" applyBorder="1" applyAlignment="1">
      <alignment horizontal="center"/>
    </xf>
    <xf numFmtId="17" fontId="0" fillId="0" borderId="0" xfId="0" applyNumberFormat="1"/>
    <xf numFmtId="17" fontId="2" fillId="0" borderId="0" xfId="558" applyNumberFormat="1" applyAlignment="1">
      <alignment horizontal="left"/>
    </xf>
    <xf numFmtId="17" fontId="0" fillId="0" borderId="0" xfId="0" applyNumberFormat="1" applyAlignment="1">
      <alignment horizontal="left"/>
    </xf>
    <xf numFmtId="0" fontId="30" fillId="0" borderId="0" xfId="0" applyFont="1" applyAlignment="1">
      <alignment horizontal="right"/>
    </xf>
    <xf numFmtId="0" fontId="26" fillId="4" borderId="1" xfId="557" applyFont="1" applyFill="1" applyBorder="1" applyAlignment="1">
      <alignment readingOrder="1"/>
    </xf>
    <xf numFmtId="0" fontId="27" fillId="4" borderId="41" xfId="557" applyFont="1" applyFill="1" applyBorder="1" applyAlignment="1">
      <alignment horizontal="right"/>
    </xf>
    <xf numFmtId="0" fontId="0" fillId="0" borderId="0" xfId="0" applyFont="1" applyAlignment="1">
      <alignment horizontal="left" vertical="top" wrapText="1"/>
    </xf>
    <xf numFmtId="0" fontId="0" fillId="0" borderId="0" xfId="0" applyFont="1" applyAlignment="1">
      <alignment horizontal="left" vertical="center" wrapText="1"/>
    </xf>
    <xf numFmtId="0" fontId="22" fillId="0" borderId="0" xfId="0" applyFont="1"/>
    <xf numFmtId="0" fontId="0" fillId="0" borderId="0" xfId="0" applyFont="1" applyAlignment="1">
      <alignment vertical="center" wrapText="1"/>
    </xf>
    <xf numFmtId="0" fontId="0" fillId="0" borderId="0" xfId="0" applyAlignment="1">
      <alignment wrapText="1"/>
    </xf>
    <xf numFmtId="0" fontId="0" fillId="0" borderId="0" xfId="0" applyFill="1" applyAlignment="1">
      <alignment wrapText="1"/>
    </xf>
    <xf numFmtId="0" fontId="2" fillId="0" borderId="0" xfId="557" applyAlignment="1">
      <alignment horizontal="center"/>
    </xf>
    <xf numFmtId="2" fontId="2" fillId="0" borderId="0" xfId="557" applyNumberFormat="1" applyAlignment="1">
      <alignment horizontal="center"/>
    </xf>
    <xf numFmtId="165" fontId="14" fillId="2" borderId="4" xfId="557" applyNumberFormat="1" applyFont="1" applyFill="1" applyBorder="1" applyAlignment="1">
      <alignment horizontal="center" vertical="center" wrapText="1"/>
    </xf>
    <xf numFmtId="0" fontId="27" fillId="0" borderId="0" xfId="557" applyFont="1" applyFill="1" applyBorder="1" applyAlignment="1">
      <alignment horizontal="right"/>
    </xf>
    <xf numFmtId="0" fontId="26" fillId="0" borderId="0" xfId="557" quotePrefix="1" applyFont="1" applyFill="1" applyBorder="1" applyAlignment="1">
      <alignment horizontal="center"/>
    </xf>
    <xf numFmtId="165" fontId="14" fillId="2" borderId="2" xfId="557" applyNumberFormat="1" applyFont="1" applyFill="1" applyBorder="1" applyAlignment="1">
      <alignment horizontal="center" vertical="center" wrapText="1"/>
    </xf>
    <xf numFmtId="0" fontId="25" fillId="0" borderId="22" xfId="557" applyFont="1" applyFill="1" applyBorder="1" applyAlignment="1">
      <alignment horizontal="center"/>
    </xf>
    <xf numFmtId="165" fontId="25" fillId="0" borderId="22" xfId="557" applyNumberFormat="1" applyFont="1" applyFill="1" applyBorder="1" applyAlignment="1" applyProtection="1">
      <alignment horizontal="center"/>
    </xf>
    <xf numFmtId="14" fontId="25" fillId="0" borderId="22" xfId="557" applyNumberFormat="1" applyFont="1" applyFill="1" applyBorder="1" applyAlignment="1">
      <alignment horizontal="center"/>
    </xf>
    <xf numFmtId="44" fontId="25" fillId="0" borderId="22" xfId="2" applyFont="1" applyFill="1" applyBorder="1"/>
    <xf numFmtId="44" fontId="25" fillId="0" borderId="22" xfId="2" applyFont="1" applyFill="1" applyBorder="1" applyAlignment="1">
      <alignment wrapText="1"/>
    </xf>
    <xf numFmtId="44" fontId="33" fillId="0" borderId="22" xfId="2" applyFont="1" applyBorder="1"/>
    <xf numFmtId="44" fontId="33" fillId="0" borderId="22" xfId="0" applyNumberFormat="1" applyFont="1" applyBorder="1"/>
    <xf numFmtId="0" fontId="25" fillId="0" borderId="6" xfId="557" applyFont="1" applyFill="1" applyBorder="1" applyAlignment="1" applyProtection="1">
      <alignment horizontal="center" wrapText="1"/>
      <protection locked="0"/>
    </xf>
    <xf numFmtId="165" fontId="25" fillId="0" borderId="6" xfId="557" applyNumberFormat="1" applyFont="1" applyFill="1" applyBorder="1" applyAlignment="1" applyProtection="1">
      <alignment horizontal="center"/>
    </xf>
    <xf numFmtId="44" fontId="25" fillId="0" borderId="6" xfId="2" applyFont="1" applyFill="1" applyBorder="1" applyAlignment="1">
      <alignment wrapText="1"/>
    </xf>
    <xf numFmtId="44" fontId="33" fillId="0" borderId="6" xfId="2" applyFont="1" applyBorder="1"/>
    <xf numFmtId="14" fontId="25" fillId="0" borderId="6" xfId="557" applyNumberFormat="1" applyFont="1" applyFill="1" applyBorder="1" applyAlignment="1" applyProtection="1">
      <alignment horizontal="center" wrapText="1"/>
      <protection locked="0"/>
    </xf>
    <xf numFmtId="44" fontId="33" fillId="0" borderId="6" xfId="0" applyNumberFormat="1" applyFont="1" applyBorder="1"/>
    <xf numFmtId="14" fontId="25" fillId="0" borderId="23" xfId="557" applyNumberFormat="1" applyFont="1" applyFill="1" applyBorder="1" applyAlignment="1" applyProtection="1">
      <alignment horizontal="center" wrapText="1"/>
      <protection locked="0"/>
    </xf>
    <xf numFmtId="0" fontId="25" fillId="0" borderId="23" xfId="557" applyFont="1" applyFill="1" applyBorder="1" applyAlignment="1" applyProtection="1">
      <alignment horizontal="center" wrapText="1"/>
      <protection locked="0"/>
    </xf>
    <xf numFmtId="44" fontId="25" fillId="0" borderId="43" xfId="2" applyFont="1" applyFill="1" applyBorder="1"/>
    <xf numFmtId="44" fontId="25" fillId="0" borderId="23" xfId="2" applyFont="1" applyFill="1" applyBorder="1" applyAlignment="1">
      <alignment wrapText="1"/>
    </xf>
    <xf numFmtId="44" fontId="33" fillId="0" borderId="23" xfId="2" applyFont="1" applyBorder="1"/>
    <xf numFmtId="44" fontId="33" fillId="0" borderId="23" xfId="0" applyNumberFormat="1" applyFont="1" applyBorder="1"/>
    <xf numFmtId="0" fontId="33" fillId="0" borderId="0" xfId="0" applyFont="1"/>
    <xf numFmtId="0" fontId="29" fillId="0" borderId="44" xfId="0" applyFont="1" applyBorder="1"/>
    <xf numFmtId="0" fontId="29" fillId="0" borderId="45" xfId="0" applyFont="1" applyBorder="1" applyAlignment="1">
      <alignment horizontal="center"/>
    </xf>
    <xf numFmtId="44" fontId="29" fillId="0" borderId="45" xfId="2" applyFont="1" applyBorder="1"/>
    <xf numFmtId="44" fontId="29" fillId="0" borderId="46" xfId="2" applyFont="1" applyBorder="1"/>
    <xf numFmtId="0" fontId="34" fillId="0" borderId="0" xfId="0" applyFont="1" applyBorder="1" applyAlignment="1">
      <alignment horizontal="center"/>
    </xf>
    <xf numFmtId="14" fontId="26" fillId="0" borderId="0" xfId="557" applyNumberFormat="1" applyFont="1" applyFill="1" applyBorder="1" applyAlignment="1"/>
    <xf numFmtId="14" fontId="26" fillId="0" borderId="12" xfId="557" applyNumberFormat="1" applyFont="1" applyFill="1" applyBorder="1" applyAlignment="1"/>
    <xf numFmtId="0" fontId="14" fillId="0" borderId="5" xfId="557" quotePrefix="1" applyFont="1" applyBorder="1" applyAlignment="1">
      <alignment horizontal="center"/>
    </xf>
    <xf numFmtId="0" fontId="26" fillId="0" borderId="0" xfId="557" applyFont="1" applyFill="1" applyBorder="1" applyAlignment="1">
      <alignment horizontal="center"/>
    </xf>
    <xf numFmtId="0" fontId="20" fillId="2" borderId="11" xfId="0" applyFont="1" applyFill="1" applyBorder="1" applyAlignment="1">
      <alignment vertical="center"/>
    </xf>
    <xf numFmtId="0" fontId="20" fillId="2" borderId="0" xfId="0" applyFont="1" applyFill="1" applyBorder="1" applyAlignment="1">
      <alignment vertical="center"/>
    </xf>
    <xf numFmtId="44" fontId="20" fillId="2" borderId="0" xfId="2" applyFont="1" applyFill="1" applyBorder="1" applyAlignment="1">
      <alignment vertical="center"/>
    </xf>
    <xf numFmtId="44" fontId="20" fillId="2" borderId="12" xfId="2" applyFont="1" applyFill="1" applyBorder="1" applyAlignment="1">
      <alignment vertical="center"/>
    </xf>
    <xf numFmtId="0" fontId="20" fillId="2" borderId="13" xfId="0" applyFont="1" applyFill="1" applyBorder="1" applyAlignment="1">
      <alignment vertical="center"/>
    </xf>
    <xf numFmtId="0" fontId="20" fillId="2" borderId="14" xfId="0" applyFont="1" applyFill="1" applyBorder="1" applyAlignment="1">
      <alignment vertical="center"/>
    </xf>
    <xf numFmtId="44" fontId="20" fillId="2" borderId="14" xfId="2" applyFont="1" applyFill="1" applyBorder="1" applyAlignment="1">
      <alignment vertical="center"/>
    </xf>
    <xf numFmtId="44" fontId="20" fillId="2" borderId="5" xfId="2" applyFont="1" applyFill="1" applyBorder="1" applyAlignment="1">
      <alignment vertical="center"/>
    </xf>
    <xf numFmtId="0" fontId="4" fillId="4" borderId="1" xfId="557" applyNumberFormat="1" applyFont="1" applyFill="1" applyBorder="1" applyAlignment="1">
      <alignment horizontal="center"/>
    </xf>
    <xf numFmtId="14" fontId="4" fillId="4" borderId="1" xfId="557" applyNumberFormat="1" applyFont="1" applyFill="1" applyBorder="1" applyAlignment="1">
      <alignment horizontal="center"/>
    </xf>
    <xf numFmtId="0" fontId="4" fillId="4" borderId="1" xfId="557" applyFont="1" applyFill="1" applyBorder="1" applyAlignment="1">
      <alignment horizontal="center"/>
    </xf>
    <xf numFmtId="14" fontId="4" fillId="4" borderId="1" xfId="51" applyNumberFormat="1" applyFont="1" applyFill="1" applyBorder="1" applyAlignment="1">
      <alignment horizontal="center"/>
    </xf>
    <xf numFmtId="0" fontId="4" fillId="4" borderId="9" xfId="51" applyFont="1" applyFill="1" applyBorder="1" applyAlignment="1">
      <alignment horizontal="center"/>
    </xf>
    <xf numFmtId="168" fontId="4" fillId="4" borderId="1" xfId="15" quotePrefix="1" applyNumberFormat="1" applyFont="1" applyFill="1" applyBorder="1" applyAlignment="1">
      <alignment horizontal="center"/>
    </xf>
    <xf numFmtId="9" fontId="4" fillId="4" borderId="1" xfId="559" applyFont="1" applyFill="1" applyBorder="1" applyAlignment="1">
      <alignment horizontal="center"/>
    </xf>
    <xf numFmtId="49" fontId="25" fillId="0" borderId="6" xfId="51" applyNumberFormat="1" applyFont="1" applyFill="1" applyBorder="1" applyProtection="1"/>
    <xf numFmtId="165" fontId="25" fillId="0" borderId="6" xfId="51" applyNumberFormat="1" applyFont="1" applyFill="1" applyBorder="1" applyAlignment="1" applyProtection="1">
      <alignment horizontal="center"/>
    </xf>
    <xf numFmtId="0" fontId="25" fillId="0" borderId="6" xfId="51" applyFont="1" applyFill="1" applyBorder="1" applyAlignment="1" applyProtection="1">
      <alignment horizontal="center"/>
    </xf>
    <xf numFmtId="0" fontId="25" fillId="0" borderId="6" xfId="51" applyFont="1" applyFill="1" applyBorder="1" applyAlignment="1" applyProtection="1">
      <alignment horizontal="center" wrapText="1"/>
      <protection locked="0"/>
    </xf>
    <xf numFmtId="14" fontId="25" fillId="0" borderId="6" xfId="51" applyNumberFormat="1" applyFont="1" applyFill="1" applyBorder="1" applyAlignment="1" applyProtection="1">
      <alignment horizontal="center" vertical="center" wrapText="1"/>
      <protection locked="0"/>
    </xf>
    <xf numFmtId="164" fontId="28" fillId="0" borderId="22" xfId="51" applyNumberFormat="1" applyFont="1" applyFill="1" applyBorder="1" applyAlignment="1">
      <alignment horizontal="center"/>
    </xf>
    <xf numFmtId="3" fontId="28" fillId="0" borderId="22" xfId="51" applyNumberFormat="1" applyFont="1" applyFill="1" applyBorder="1" applyAlignment="1">
      <alignment horizontal="center"/>
    </xf>
    <xf numFmtId="44" fontId="28" fillId="0" borderId="22" xfId="15" applyFont="1" applyFill="1" applyBorder="1"/>
    <xf numFmtId="8" fontId="25" fillId="0" borderId="22" xfId="51" applyNumberFormat="1" applyFont="1" applyBorder="1" applyAlignment="1">
      <alignment horizontal="center" vertical="center"/>
    </xf>
    <xf numFmtId="164" fontId="28" fillId="0" borderId="6" xfId="51" applyNumberFormat="1" applyFont="1" applyFill="1" applyBorder="1" applyAlignment="1">
      <alignment horizontal="center"/>
    </xf>
    <xf numFmtId="44" fontId="28" fillId="0" borderId="6" xfId="15" applyFont="1" applyFill="1" applyBorder="1"/>
    <xf numFmtId="8" fontId="25" fillId="0" borderId="6" xfId="51" applyNumberFormat="1" applyFont="1" applyBorder="1" applyAlignment="1">
      <alignment horizontal="center" vertical="center"/>
    </xf>
    <xf numFmtId="0" fontId="25" fillId="0" borderId="6" xfId="51" applyFont="1" applyBorder="1" applyAlignment="1">
      <alignment horizontal="center" vertical="center"/>
    </xf>
    <xf numFmtId="165" fontId="25" fillId="0" borderId="6" xfId="51" applyNumberFormat="1" applyFont="1" applyFill="1" applyBorder="1" applyProtection="1"/>
    <xf numFmtId="0" fontId="25" fillId="0" borderId="6" xfId="51" applyFont="1" applyFill="1" applyBorder="1" applyAlignment="1">
      <alignment horizontal="center"/>
    </xf>
    <xf numFmtId="14" fontId="25" fillId="0" borderId="23" xfId="51" applyNumberFormat="1" applyFont="1" applyFill="1" applyBorder="1" applyAlignment="1" applyProtection="1">
      <alignment horizontal="center" vertical="center" wrapText="1"/>
      <protection locked="0"/>
    </xf>
    <xf numFmtId="164" fontId="28" fillId="0" borderId="23" xfId="51" applyNumberFormat="1" applyFont="1" applyFill="1" applyBorder="1" applyAlignment="1">
      <alignment horizontal="center"/>
    </xf>
    <xf numFmtId="44" fontId="28" fillId="0" borderId="23" xfId="15" applyFont="1" applyFill="1" applyBorder="1"/>
    <xf numFmtId="0" fontId="26" fillId="0" borderId="19" xfId="51" applyFont="1" applyBorder="1" applyAlignment="1">
      <alignment horizontal="right"/>
    </xf>
    <xf numFmtId="164" fontId="26" fillId="0" borderId="20" xfId="51" applyNumberFormat="1" applyFont="1" applyFill="1" applyBorder="1" applyAlignment="1">
      <alignment horizontal="center"/>
    </xf>
    <xf numFmtId="3" fontId="26" fillId="0" borderId="20" xfId="51" applyNumberFormat="1" applyFont="1" applyFill="1" applyBorder="1" applyAlignment="1">
      <alignment horizontal="center"/>
    </xf>
    <xf numFmtId="44" fontId="26" fillId="0" borderId="21" xfId="15" applyFont="1" applyFill="1" applyBorder="1" applyAlignment="1">
      <alignment horizontal="right"/>
    </xf>
    <xf numFmtId="0" fontId="26" fillId="2" borderId="6" xfId="51" applyFont="1" applyFill="1" applyBorder="1" applyAlignment="1">
      <alignment horizontal="center" vertical="center"/>
    </xf>
    <xf numFmtId="0" fontId="25" fillId="0" borderId="6" xfId="51" applyFont="1" applyBorder="1" applyAlignment="1">
      <alignment horizontal="center" wrapText="1"/>
    </xf>
    <xf numFmtId="44" fontId="25" fillId="0" borderId="6" xfId="15" applyFont="1" applyBorder="1" applyAlignment="1">
      <alignment wrapText="1"/>
    </xf>
    <xf numFmtId="0" fontId="35" fillId="0" borderId="6" xfId="51" applyFont="1" applyBorder="1" applyAlignment="1">
      <alignment horizontal="center"/>
    </xf>
    <xf numFmtId="0" fontId="25" fillId="0" borderId="6" xfId="51" applyFont="1" applyBorder="1" applyAlignment="1">
      <alignment horizontal="center"/>
    </xf>
    <xf numFmtId="0" fontId="26" fillId="0" borderId="6" xfId="51" applyFont="1" applyBorder="1" applyAlignment="1">
      <alignment horizontal="center"/>
    </xf>
    <xf numFmtId="44" fontId="26" fillId="0" borderId="6" xfId="15" applyFont="1" applyBorder="1" applyAlignment="1">
      <alignment wrapText="1"/>
    </xf>
    <xf numFmtId="0" fontId="26" fillId="0" borderId="20" xfId="51" applyFont="1" applyBorder="1" applyAlignment="1">
      <alignment horizontal="center"/>
    </xf>
    <xf numFmtId="0" fontId="26" fillId="0" borderId="21" xfId="51" applyFont="1" applyBorder="1" applyAlignment="1">
      <alignment horizontal="center"/>
    </xf>
    <xf numFmtId="3" fontId="26" fillId="0" borderId="0" xfId="51" applyNumberFormat="1" applyFont="1" applyBorder="1" applyAlignment="1">
      <alignment horizontal="center"/>
    </xf>
    <xf numFmtId="44" fontId="26" fillId="0" borderId="12" xfId="51" applyNumberFormat="1" applyFont="1" applyBorder="1"/>
    <xf numFmtId="3" fontId="26" fillId="0" borderId="0" xfId="1" applyNumberFormat="1" applyFont="1" applyBorder="1" applyAlignment="1">
      <alignment horizontal="center"/>
    </xf>
    <xf numFmtId="3" fontId="26" fillId="0" borderId="14" xfId="51" applyNumberFormat="1" applyFont="1" applyBorder="1" applyAlignment="1">
      <alignment horizontal="center"/>
    </xf>
    <xf numFmtId="44" fontId="26" fillId="0" borderId="5" xfId="51" applyNumberFormat="1" applyFont="1" applyBorder="1"/>
    <xf numFmtId="0" fontId="4" fillId="2" borderId="2" xfId="51" applyFont="1" applyFill="1" applyBorder="1" applyAlignment="1">
      <alignment horizontal="center" vertical="center" wrapText="1"/>
    </xf>
    <xf numFmtId="0" fontId="25" fillId="0" borderId="22" xfId="1" applyNumberFormat="1" applyFont="1" applyFill="1" applyBorder="1" applyAlignment="1">
      <alignment horizontal="center" wrapText="1"/>
    </xf>
    <xf numFmtId="0" fontId="25" fillId="0" borderId="6" xfId="1" applyNumberFormat="1" applyFont="1" applyFill="1" applyBorder="1" applyAlignment="1">
      <alignment horizontal="center" wrapText="1"/>
    </xf>
    <xf numFmtId="0" fontId="25" fillId="0" borderId="23" xfId="1" applyNumberFormat="1" applyFont="1" applyFill="1" applyBorder="1" applyAlignment="1">
      <alignment horizontal="center" wrapText="1"/>
    </xf>
    <xf numFmtId="0" fontId="29" fillId="0" borderId="45" xfId="1" applyNumberFormat="1" applyFont="1" applyBorder="1" applyAlignment="1">
      <alignment horizontal="center"/>
    </xf>
    <xf numFmtId="0" fontId="33" fillId="0" borderId="22" xfId="1" applyNumberFormat="1" applyFont="1" applyBorder="1" applyAlignment="1">
      <alignment horizontal="center"/>
    </xf>
    <xf numFmtId="0" fontId="33" fillId="0" borderId="6" xfId="1" applyNumberFormat="1" applyFont="1" applyBorder="1" applyAlignment="1">
      <alignment horizontal="center"/>
    </xf>
    <xf numFmtId="0" fontId="33" fillId="0" borderId="23" xfId="1" applyNumberFormat="1" applyFont="1" applyBorder="1" applyAlignment="1">
      <alignment horizontal="center"/>
    </xf>
    <xf numFmtId="0" fontId="25" fillId="0" borderId="22" xfId="557" applyFont="1" applyFill="1" applyBorder="1" applyAlignment="1">
      <alignment wrapText="1"/>
    </xf>
    <xf numFmtId="49" fontId="25" fillId="0" borderId="6" xfId="557" applyNumberFormat="1" applyFont="1" applyFill="1" applyBorder="1" applyAlignment="1" applyProtection="1">
      <alignment horizontal="center"/>
    </xf>
    <xf numFmtId="49" fontId="25" fillId="0" borderId="22" xfId="557" applyNumberFormat="1" applyFont="1" applyFill="1" applyBorder="1" applyAlignment="1" applyProtection="1">
      <alignment horizontal="center"/>
    </xf>
    <xf numFmtId="0" fontId="30" fillId="0" borderId="0" xfId="0" applyFont="1" applyAlignment="1">
      <alignment horizontal="right"/>
    </xf>
    <xf numFmtId="0" fontId="37" fillId="0" borderId="0" xfId="0" applyFont="1"/>
    <xf numFmtId="0" fontId="37" fillId="0" borderId="0" xfId="0" applyFont="1" applyAlignment="1">
      <alignment wrapText="1"/>
    </xf>
    <xf numFmtId="49" fontId="39" fillId="3" borderId="6" xfId="6" applyNumberFormat="1" applyFont="1" applyFill="1" applyBorder="1" applyAlignment="1" applyProtection="1">
      <alignment horizontal="center" vertical="center"/>
    </xf>
    <xf numFmtId="0" fontId="39" fillId="3" borderId="6" xfId="6" applyFont="1" applyFill="1" applyBorder="1" applyAlignment="1" applyProtection="1">
      <alignment horizontal="center" vertical="center"/>
    </xf>
    <xf numFmtId="0" fontId="40" fillId="0" borderId="42" xfId="6" applyFont="1" applyFill="1" applyBorder="1" applyAlignment="1" applyProtection="1">
      <alignment vertical="center" wrapText="1"/>
    </xf>
    <xf numFmtId="0" fontId="38" fillId="0" borderId="42" xfId="6" applyFont="1" applyFill="1" applyBorder="1" applyAlignment="1" applyProtection="1">
      <alignment vertical="center" wrapText="1"/>
    </xf>
    <xf numFmtId="0" fontId="37" fillId="0" borderId="0" xfId="6" applyFont="1" applyAlignment="1">
      <alignment horizontal="center" vertical="center"/>
    </xf>
    <xf numFmtId="0" fontId="40" fillId="0" borderId="0" xfId="0" applyFont="1" applyAlignment="1">
      <alignment horizontal="right" vertical="center" wrapText="1"/>
    </xf>
    <xf numFmtId="0" fontId="0" fillId="0" borderId="0" xfId="0" applyBorder="1" applyAlignment="1">
      <alignment horizontal="right"/>
    </xf>
    <xf numFmtId="44" fontId="4" fillId="4" borderId="16" xfId="2" applyFont="1" applyFill="1" applyBorder="1" applyAlignment="1">
      <alignment horizontal="center"/>
    </xf>
    <xf numFmtId="0" fontId="0" fillId="0" borderId="5" xfId="0" applyBorder="1"/>
    <xf numFmtId="0" fontId="20" fillId="0" borderId="14" xfId="0" applyFont="1" applyFill="1" applyBorder="1" applyAlignment="1">
      <alignment vertical="center"/>
    </xf>
    <xf numFmtId="44" fontId="4" fillId="0" borderId="0" xfId="2" applyFont="1" applyFill="1" applyBorder="1" applyAlignment="1">
      <alignment horizontal="center"/>
    </xf>
    <xf numFmtId="44" fontId="29" fillId="0" borderId="45" xfId="0" applyNumberFormat="1" applyFont="1" applyBorder="1" applyAlignment="1">
      <alignment horizontal="center"/>
    </xf>
    <xf numFmtId="0" fontId="4" fillId="0" borderId="0" xfId="557" applyFont="1" applyFill="1" applyBorder="1" applyAlignment="1"/>
    <xf numFmtId="1" fontId="14" fillId="0" borderId="0" xfId="1" quotePrefix="1" applyNumberFormat="1" applyFont="1" applyBorder="1" applyAlignment="1">
      <alignment horizontal="center"/>
    </xf>
    <xf numFmtId="0" fontId="37" fillId="0" borderId="0" xfId="0" applyFont="1" applyAlignment="1">
      <alignment vertical="center"/>
    </xf>
    <xf numFmtId="0" fontId="37" fillId="0" borderId="0" xfId="0" applyFont="1" applyAlignment="1">
      <alignment vertical="center" wrapText="1"/>
    </xf>
    <xf numFmtId="0" fontId="0" fillId="0" borderId="0" xfId="0" applyAlignment="1">
      <alignment vertical="center"/>
    </xf>
    <xf numFmtId="0" fontId="38" fillId="0" borderId="0" xfId="0" applyFont="1" applyFill="1" applyAlignment="1">
      <alignment vertical="center" wrapText="1"/>
    </xf>
    <xf numFmtId="0" fontId="37" fillId="0" borderId="0" xfId="0" applyFont="1" applyFill="1" applyAlignment="1">
      <alignment vertical="center"/>
    </xf>
    <xf numFmtId="0" fontId="38" fillId="0" borderId="0" xfId="6" applyFont="1" applyAlignment="1">
      <alignment horizontal="center" vertical="center"/>
    </xf>
    <xf numFmtId="0" fontId="38" fillId="0" borderId="0" xfId="0" applyFont="1" applyAlignment="1">
      <alignment vertical="center"/>
    </xf>
    <xf numFmtId="0" fontId="38" fillId="0" borderId="0" xfId="0" applyFont="1" applyAlignment="1">
      <alignment vertical="center" wrapText="1"/>
    </xf>
    <xf numFmtId="0" fontId="37" fillId="0" borderId="0" xfId="6" applyFont="1" applyAlignment="1">
      <alignment vertical="center"/>
    </xf>
    <xf numFmtId="0" fontId="38" fillId="0" borderId="0" xfId="0" applyFont="1" applyFill="1" applyAlignment="1">
      <alignment vertical="center"/>
    </xf>
    <xf numFmtId="0" fontId="45" fillId="0" borderId="47" xfId="560" applyFont="1" applyFill="1" applyBorder="1" applyAlignment="1"/>
    <xf numFmtId="0" fontId="10" fillId="0" borderId="10" xfId="557" applyFont="1" applyBorder="1" applyAlignment="1"/>
    <xf numFmtId="0" fontId="0" fillId="0" borderId="0" xfId="0" applyAlignment="1"/>
    <xf numFmtId="0" fontId="34" fillId="0" borderId="12" xfId="0" applyFont="1" applyBorder="1" applyAlignment="1">
      <alignment horizontal="center"/>
    </xf>
    <xf numFmtId="0" fontId="26" fillId="0" borderId="12" xfId="557" quotePrefix="1" applyFont="1" applyFill="1" applyBorder="1" applyAlignment="1">
      <alignment horizontal="center"/>
    </xf>
    <xf numFmtId="0" fontId="30" fillId="0" borderId="0" xfId="0" applyFont="1" applyAlignment="1">
      <alignment horizontal="center"/>
    </xf>
    <xf numFmtId="0" fontId="31" fillId="0" borderId="1" xfId="0" applyFont="1" applyBorder="1" applyAlignment="1">
      <alignment horizontal="center"/>
    </xf>
    <xf numFmtId="0" fontId="41" fillId="0" borderId="1" xfId="0" applyFont="1" applyBorder="1" applyAlignment="1">
      <alignment horizontal="center"/>
    </xf>
    <xf numFmtId="0" fontId="0" fillId="0" borderId="0" xfId="0" applyFont="1" applyAlignment="1">
      <alignment horizontal="left" vertical="center" wrapText="1"/>
    </xf>
    <xf numFmtId="0" fontId="42" fillId="0" borderId="0" xfId="0" applyFont="1" applyAlignment="1">
      <alignment horizontal="left" vertical="center" wrapText="1"/>
    </xf>
    <xf numFmtId="0" fontId="0" fillId="0" borderId="0" xfId="0" applyFont="1" applyFill="1" applyAlignment="1">
      <alignment wrapText="1"/>
    </xf>
    <xf numFmtId="0" fontId="0" fillId="0" borderId="0" xfId="0" applyFill="1" applyAlignment="1">
      <alignment wrapText="1"/>
    </xf>
    <xf numFmtId="0" fontId="31" fillId="0" borderId="0" xfId="0" applyFont="1" applyAlignment="1">
      <alignment horizontal="center"/>
    </xf>
    <xf numFmtId="0" fontId="4" fillId="2" borderId="9" xfId="557" applyFont="1" applyFill="1" applyBorder="1" applyAlignment="1">
      <alignment horizontal="center" vertical="center" wrapText="1"/>
    </xf>
    <xf numFmtId="0" fontId="2" fillId="2" borderId="28" xfId="557" applyFill="1" applyBorder="1" applyAlignment="1">
      <alignment horizontal="center" vertical="center" wrapText="1"/>
    </xf>
    <xf numFmtId="0" fontId="4" fillId="2" borderId="3" xfId="557" applyFont="1" applyFill="1" applyBorder="1" applyAlignment="1">
      <alignment horizontal="center" vertical="center" wrapText="1"/>
    </xf>
    <xf numFmtId="0" fontId="4" fillId="2" borderId="31" xfId="557" applyFont="1" applyFill="1" applyBorder="1" applyAlignment="1">
      <alignment horizontal="center" vertical="center" wrapText="1"/>
    </xf>
    <xf numFmtId="0" fontId="0" fillId="2" borderId="28" xfId="0" applyFill="1" applyBorder="1" applyAlignment="1">
      <alignment horizontal="center" vertical="center" wrapText="1"/>
    </xf>
    <xf numFmtId="0" fontId="0" fillId="2" borderId="31" xfId="0" applyFill="1" applyBorder="1" applyAlignment="1">
      <alignment horizontal="center" vertical="center" wrapText="1"/>
    </xf>
    <xf numFmtId="165" fontId="14" fillId="2" borderId="29" xfId="557" applyNumberFormat="1" applyFont="1" applyFill="1" applyBorder="1" applyAlignment="1">
      <alignment horizontal="center" vertical="center" wrapText="1"/>
    </xf>
    <xf numFmtId="0" fontId="0" fillId="2" borderId="30" xfId="0" applyFill="1" applyBorder="1" applyAlignment="1">
      <alignment horizontal="center" vertical="center" wrapText="1"/>
    </xf>
    <xf numFmtId="0" fontId="2" fillId="2" borderId="31" xfId="557" applyFill="1" applyBorder="1" applyAlignment="1">
      <alignment horizontal="center" vertical="center" wrapText="1"/>
    </xf>
    <xf numFmtId="0" fontId="14" fillId="2" borderId="3" xfId="557" applyFont="1" applyFill="1" applyBorder="1" applyAlignment="1">
      <alignment horizontal="center" vertical="center" wrapText="1"/>
    </xf>
    <xf numFmtId="0" fontId="14" fillId="2" borderId="31" xfId="557" applyFont="1" applyFill="1" applyBorder="1" applyAlignment="1">
      <alignment horizontal="center" vertical="center" wrapText="1"/>
    </xf>
    <xf numFmtId="0" fontId="14" fillId="2" borderId="9" xfId="557" applyFont="1" applyFill="1" applyBorder="1" applyAlignment="1">
      <alignment horizontal="center" vertical="center" wrapText="1"/>
    </xf>
    <xf numFmtId="0" fontId="14" fillId="2" borderId="28" xfId="557" applyFont="1" applyFill="1" applyBorder="1" applyAlignment="1">
      <alignment horizontal="center" vertical="center" wrapText="1"/>
    </xf>
    <xf numFmtId="165" fontId="4" fillId="2" borderId="9" xfId="557" applyNumberFormat="1" applyFont="1" applyFill="1" applyBorder="1" applyAlignment="1">
      <alignment horizontal="center" vertical="center" wrapText="1"/>
    </xf>
    <xf numFmtId="165" fontId="4" fillId="2" borderId="28" xfId="557" applyNumberFormat="1" applyFont="1" applyFill="1" applyBorder="1" applyAlignment="1">
      <alignment horizontal="center" vertical="center" wrapText="1"/>
    </xf>
    <xf numFmtId="0" fontId="4" fillId="2" borderId="3" xfId="557" applyFont="1" applyFill="1" applyBorder="1" applyAlignment="1">
      <alignment horizontal="center" vertical="center"/>
    </xf>
    <xf numFmtId="0" fontId="0" fillId="2" borderId="31" xfId="0" applyFill="1" applyBorder="1" applyAlignment="1">
      <alignment horizontal="center" vertical="center"/>
    </xf>
    <xf numFmtId="0" fontId="4" fillId="2" borderId="9" xfId="557" applyFont="1" applyFill="1" applyBorder="1" applyAlignment="1">
      <alignment horizontal="center" vertical="center"/>
    </xf>
    <xf numFmtId="0" fontId="0" fillId="2" borderId="28" xfId="0" applyFill="1" applyBorder="1" applyAlignment="1">
      <alignment horizontal="center" vertical="center"/>
    </xf>
    <xf numFmtId="0" fontId="26" fillId="4" borderId="41" xfId="557" applyFont="1" applyFill="1" applyBorder="1" applyAlignment="1">
      <alignment horizontal="center"/>
    </xf>
    <xf numFmtId="0" fontId="0" fillId="0" borderId="41" xfId="0" applyBorder="1" applyAlignment="1">
      <alignment horizontal="center"/>
    </xf>
    <xf numFmtId="0" fontId="26" fillId="4" borderId="1" xfId="557" applyFont="1" applyFill="1" applyBorder="1" applyAlignment="1">
      <alignment horizontal="center"/>
    </xf>
    <xf numFmtId="0" fontId="0" fillId="0" borderId="1" xfId="0" applyBorder="1" applyAlignment="1">
      <alignment horizontal="center"/>
    </xf>
    <xf numFmtId="0" fontId="2" fillId="2" borderId="31" xfId="557" applyFont="1" applyFill="1" applyBorder="1" applyAlignment="1">
      <alignment horizontal="center" vertical="center" wrapText="1"/>
    </xf>
    <xf numFmtId="0" fontId="4" fillId="2" borderId="7" xfId="557" applyFont="1" applyFill="1" applyBorder="1" applyAlignment="1">
      <alignment horizontal="center" vertical="center" wrapText="1"/>
    </xf>
    <xf numFmtId="0" fontId="0" fillId="2" borderId="4" xfId="0" applyFill="1" applyBorder="1" applyAlignment="1">
      <alignment horizontal="center" vertical="center" wrapText="1"/>
    </xf>
    <xf numFmtId="0" fontId="14" fillId="2" borderId="33" xfId="557" applyFont="1" applyFill="1" applyBorder="1" applyAlignment="1">
      <alignment horizontal="center" vertical="center" wrapText="1"/>
    </xf>
    <xf numFmtId="0" fontId="14" fillId="2" borderId="32" xfId="557" applyFont="1" applyFill="1" applyBorder="1" applyAlignment="1">
      <alignment horizontal="center" vertical="center" wrapText="1"/>
    </xf>
    <xf numFmtId="165" fontId="14" fillId="2" borderId="7" xfId="557" applyNumberFormat="1" applyFont="1" applyFill="1" applyBorder="1" applyAlignment="1">
      <alignment horizontal="center" vertical="center" wrapText="1"/>
    </xf>
    <xf numFmtId="165" fontId="14" fillId="2" borderId="4" xfId="557" applyNumberFormat="1" applyFont="1" applyFill="1" applyBorder="1" applyAlignment="1">
      <alignment horizontal="center" vertical="center" wrapText="1"/>
    </xf>
    <xf numFmtId="0" fontId="26" fillId="4" borderId="9" xfId="557" applyFont="1" applyFill="1" applyBorder="1" applyAlignment="1">
      <alignment horizontal="center"/>
    </xf>
    <xf numFmtId="0" fontId="7" fillId="2" borderId="7" xfId="557" applyFont="1" applyFill="1" applyBorder="1" applyAlignment="1">
      <alignment horizontal="center" vertical="center" wrapText="1"/>
    </xf>
    <xf numFmtId="0" fontId="7" fillId="2" borderId="4" xfId="557" applyFont="1" applyFill="1" applyBorder="1" applyAlignment="1">
      <alignment horizontal="center" vertical="center" wrapText="1"/>
    </xf>
    <xf numFmtId="0" fontId="4" fillId="2" borderId="18" xfId="557" applyFont="1" applyFill="1" applyBorder="1" applyAlignment="1">
      <alignment horizontal="center" vertical="center" wrapText="1"/>
    </xf>
    <xf numFmtId="0" fontId="4" fillId="2" borderId="4" xfId="557" applyFont="1" applyFill="1" applyBorder="1" applyAlignment="1">
      <alignment horizontal="center" vertical="center" wrapText="1"/>
    </xf>
    <xf numFmtId="165" fontId="4" fillId="2" borderId="7" xfId="557" applyNumberFormat="1" applyFont="1" applyFill="1" applyBorder="1" applyAlignment="1">
      <alignment horizontal="center" vertical="center" wrapText="1"/>
    </xf>
    <xf numFmtId="165" fontId="4" fillId="2" borderId="4" xfId="557" applyNumberFormat="1" applyFont="1" applyFill="1" applyBorder="1" applyAlignment="1">
      <alignment horizontal="center" vertical="center" wrapText="1"/>
    </xf>
    <xf numFmtId="44" fontId="4" fillId="2" borderId="19" xfId="2" applyFont="1" applyFill="1" applyBorder="1" applyAlignment="1">
      <alignment horizontal="center"/>
    </xf>
    <xf numFmtId="0" fontId="0" fillId="2" borderId="20" xfId="0" applyFill="1" applyBorder="1" applyAlignment="1"/>
    <xf numFmtId="0" fontId="0" fillId="2" borderId="21" xfId="0" applyFill="1" applyBorder="1" applyAlignment="1"/>
    <xf numFmtId="0" fontId="26" fillId="4" borderId="9" xfId="0" applyFont="1" applyFill="1" applyBorder="1" applyAlignment="1">
      <alignment horizontal="center"/>
    </xf>
    <xf numFmtId="0" fontId="26" fillId="4" borderId="1" xfId="0" applyFont="1" applyFill="1" applyBorder="1" applyAlignment="1">
      <alignment horizontal="center"/>
    </xf>
    <xf numFmtId="165" fontId="14" fillId="2" borderId="18" xfId="0" applyNumberFormat="1" applyFont="1" applyFill="1" applyBorder="1" applyAlignment="1">
      <alignment horizontal="center" vertical="center" wrapText="1"/>
    </xf>
    <xf numFmtId="165" fontId="14" fillId="2" borderId="4" xfId="0" applyNumberFormat="1"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35" fillId="0" borderId="6" xfId="51" applyFont="1" applyBorder="1" applyAlignment="1">
      <alignment horizontal="center"/>
    </xf>
    <xf numFmtId="0" fontId="25" fillId="0" borderId="6" xfId="51" applyFont="1" applyBorder="1" applyAlignment="1">
      <alignment horizontal="center"/>
    </xf>
    <xf numFmtId="0" fontId="26" fillId="0" borderId="6" xfId="51" applyFont="1" applyBorder="1" applyAlignment="1">
      <alignment horizontal="center"/>
    </xf>
    <xf numFmtId="0" fontId="13" fillId="0" borderId="0" xfId="51" applyFont="1" applyBorder="1" applyAlignment="1">
      <alignment horizontal="center"/>
    </xf>
    <xf numFmtId="14" fontId="25" fillId="0" borderId="6" xfId="51" applyNumberFormat="1" applyFont="1" applyBorder="1" applyAlignment="1">
      <alignment horizontal="center"/>
    </xf>
    <xf numFmtId="0" fontId="25" fillId="0" borderId="6" xfId="51" applyFont="1" applyBorder="1" applyAlignment="1">
      <alignment horizontal="center" wrapText="1"/>
    </xf>
    <xf numFmtId="0" fontId="26" fillId="0" borderId="11" xfId="51" applyFont="1" applyBorder="1" applyAlignment="1">
      <alignment horizontal="center"/>
    </xf>
    <xf numFmtId="0" fontId="26" fillId="0" borderId="0" xfId="51" applyFont="1" applyBorder="1" applyAlignment="1">
      <alignment horizontal="center"/>
    </xf>
    <xf numFmtId="0" fontId="26" fillId="0" borderId="13" xfId="51" applyFont="1" applyBorder="1" applyAlignment="1">
      <alignment horizontal="center"/>
    </xf>
    <xf numFmtId="0" fontId="26" fillId="0" borderId="14" xfId="51" applyFont="1" applyBorder="1" applyAlignment="1">
      <alignment horizontal="center"/>
    </xf>
    <xf numFmtId="0" fontId="28" fillId="0" borderId="26" xfId="51" applyFont="1" applyFill="1" applyBorder="1" applyAlignment="1">
      <alignment horizontal="center" wrapText="1"/>
    </xf>
    <xf numFmtId="0" fontId="28" fillId="0" borderId="27" xfId="51" applyFont="1" applyFill="1" applyBorder="1" applyAlignment="1">
      <alignment horizontal="center" wrapText="1"/>
    </xf>
    <xf numFmtId="0" fontId="6" fillId="2" borderId="6" xfId="51" applyFont="1" applyFill="1" applyBorder="1" applyAlignment="1">
      <alignment horizontal="center" vertical="center"/>
    </xf>
    <xf numFmtId="0" fontId="26" fillId="0" borderId="19" xfId="51" applyFont="1" applyBorder="1" applyAlignment="1">
      <alignment horizontal="center"/>
    </xf>
    <xf numFmtId="0" fontId="26" fillId="0" borderId="20" xfId="51" applyFont="1" applyBorder="1" applyAlignment="1">
      <alignment horizontal="center"/>
    </xf>
    <xf numFmtId="0" fontId="26" fillId="2" borderId="6" xfId="51" applyFont="1" applyFill="1" applyBorder="1" applyAlignment="1">
      <alignment horizontal="center" vertical="center"/>
    </xf>
    <xf numFmtId="0" fontId="4" fillId="2" borderId="7"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19" xfId="51" applyFont="1" applyFill="1" applyBorder="1" applyAlignment="1">
      <alignment horizontal="center" vertical="center" wrapText="1"/>
    </xf>
    <xf numFmtId="0" fontId="4" fillId="2" borderId="20" xfId="51" applyFont="1" applyFill="1" applyBorder="1" applyAlignment="1">
      <alignment horizontal="center" vertical="center" wrapText="1"/>
    </xf>
    <xf numFmtId="0" fontId="4" fillId="2" borderId="21" xfId="51" applyFont="1" applyFill="1" applyBorder="1" applyAlignment="1">
      <alignment horizontal="center" vertical="center" wrapText="1"/>
    </xf>
    <xf numFmtId="165" fontId="4" fillId="2" borderId="8" xfId="51" applyNumberFormat="1" applyFont="1" applyFill="1" applyBorder="1" applyAlignment="1">
      <alignment horizontal="center" vertical="center" wrapText="1"/>
    </xf>
    <xf numFmtId="165" fontId="4" fillId="2" borderId="16" xfId="51" applyNumberFormat="1" applyFont="1" applyFill="1" applyBorder="1" applyAlignment="1">
      <alignment horizontal="center" vertical="center" wrapText="1"/>
    </xf>
    <xf numFmtId="165" fontId="4" fillId="2" borderId="13" xfId="51" applyNumberFormat="1" applyFont="1" applyFill="1" applyBorder="1" applyAlignment="1">
      <alignment horizontal="center" vertical="center" wrapText="1"/>
    </xf>
    <xf numFmtId="165" fontId="4" fillId="2" borderId="5" xfId="51" applyNumberFormat="1" applyFont="1" applyFill="1" applyBorder="1" applyAlignment="1">
      <alignment horizontal="center" vertical="center" wrapText="1"/>
    </xf>
    <xf numFmtId="0" fontId="28" fillId="0" borderId="24" xfId="51" applyFont="1" applyFill="1" applyBorder="1" applyAlignment="1">
      <alignment horizontal="center" wrapText="1"/>
    </xf>
    <xf numFmtId="0" fontId="28" fillId="0" borderId="25" xfId="51" applyFont="1" applyFill="1" applyBorder="1" applyAlignment="1">
      <alignment horizontal="center" wrapText="1"/>
    </xf>
    <xf numFmtId="0" fontId="4" fillId="4" borderId="9" xfId="51" applyFont="1" applyFill="1" applyBorder="1" applyAlignment="1">
      <alignment horizontal="left"/>
    </xf>
    <xf numFmtId="0" fontId="4" fillId="4" borderId="1" xfId="51" applyFont="1" applyFill="1" applyBorder="1" applyAlignment="1">
      <alignment horizontal="left"/>
    </xf>
    <xf numFmtId="165" fontId="4" fillId="4" borderId="1" xfId="51" applyNumberFormat="1" applyFont="1" applyFill="1" applyBorder="1" applyAlignment="1">
      <alignment horizontal="left"/>
    </xf>
    <xf numFmtId="165" fontId="4" fillId="2" borderId="7" xfId="51" applyNumberFormat="1" applyFont="1" applyFill="1" applyBorder="1" applyAlignment="1">
      <alignment horizontal="center" vertical="center" wrapText="1"/>
    </xf>
    <xf numFmtId="165" fontId="4" fillId="2" borderId="4" xfId="51" applyNumberFormat="1" applyFont="1" applyFill="1" applyBorder="1" applyAlignment="1">
      <alignment horizontal="center" vertical="center" wrapText="1"/>
    </xf>
    <xf numFmtId="0" fontId="30" fillId="0" borderId="0" xfId="0" applyFont="1" applyAlignment="1">
      <alignment horizontal="right"/>
    </xf>
    <xf numFmtId="0" fontId="0" fillId="0" borderId="0" xfId="0" applyAlignment="1">
      <alignment horizontal="right"/>
    </xf>
    <xf numFmtId="165" fontId="14" fillId="2" borderId="3" xfId="557" applyNumberFormat="1" applyFont="1" applyFill="1" applyBorder="1" applyAlignment="1">
      <alignment horizontal="center" vertical="center" wrapText="1"/>
    </xf>
    <xf numFmtId="165" fontId="14" fillId="2" borderId="19" xfId="557" applyNumberFormat="1" applyFont="1" applyFill="1" applyBorder="1" applyAlignment="1">
      <alignment horizontal="center" vertical="center" wrapText="1"/>
    </xf>
    <xf numFmtId="165" fontId="14" fillId="2" borderId="21" xfId="557" applyNumberFormat="1" applyFont="1" applyFill="1" applyBorder="1" applyAlignment="1">
      <alignment horizontal="center" vertical="center" wrapText="1"/>
    </xf>
    <xf numFmtId="165" fontId="14" fillId="2" borderId="8" xfId="557" applyNumberFormat="1" applyFont="1" applyFill="1" applyBorder="1" applyAlignment="1">
      <alignment horizontal="center" vertical="center" wrapText="1"/>
    </xf>
    <xf numFmtId="165" fontId="14" fillId="2" borderId="16" xfId="557" applyNumberFormat="1" applyFont="1" applyFill="1" applyBorder="1" applyAlignment="1">
      <alignment horizontal="center" vertical="center" wrapText="1"/>
    </xf>
    <xf numFmtId="0" fontId="0" fillId="0" borderId="14" xfId="0" applyFill="1" applyBorder="1" applyAlignment="1">
      <alignment horizontal="right"/>
    </xf>
    <xf numFmtId="0" fontId="0" fillId="4" borderId="14" xfId="0" applyFill="1" applyBorder="1" applyAlignment="1">
      <alignment horizontal="center"/>
    </xf>
    <xf numFmtId="0" fontId="0" fillId="4" borderId="5" xfId="0" applyFill="1" applyBorder="1" applyAlignment="1">
      <alignment horizontal="center"/>
    </xf>
    <xf numFmtId="0" fontId="0" fillId="0" borderId="0" xfId="0" applyBorder="1" applyAlignment="1">
      <alignment horizontal="right"/>
    </xf>
    <xf numFmtId="44" fontId="0" fillId="0" borderId="12" xfId="0" applyNumberFormat="1" applyBorder="1" applyAlignment="1">
      <alignment horizontal="center"/>
    </xf>
    <xf numFmtId="0" fontId="0" fillId="0" borderId="10" xfId="0" applyBorder="1" applyAlignment="1">
      <alignment horizontal="right"/>
    </xf>
    <xf numFmtId="44" fontId="0" fillId="0" borderId="10" xfId="0" applyNumberFormat="1" applyBorder="1" applyAlignment="1">
      <alignment horizontal="center"/>
    </xf>
    <xf numFmtId="44" fontId="0" fillId="0" borderId="16" xfId="0" applyNumberFormat="1" applyBorder="1" applyAlignment="1">
      <alignment horizontal="center"/>
    </xf>
    <xf numFmtId="44" fontId="0" fillId="4" borderId="12" xfId="2" applyFont="1" applyFill="1" applyBorder="1" applyAlignment="1">
      <alignment horizontal="center"/>
    </xf>
    <xf numFmtId="165" fontId="4" fillId="2" borderId="3" xfId="557" applyNumberFormat="1" applyFont="1" applyFill="1" applyBorder="1" applyAlignment="1">
      <alignment horizontal="center" vertical="center" wrapText="1"/>
    </xf>
    <xf numFmtId="165" fontId="4" fillId="2" borderId="31" xfId="557" applyNumberFormat="1" applyFont="1" applyFill="1" applyBorder="1" applyAlignment="1">
      <alignment horizontal="center" vertical="center" wrapText="1"/>
    </xf>
    <xf numFmtId="0" fontId="4" fillId="4" borderId="1" xfId="557" applyFont="1" applyFill="1" applyBorder="1" applyAlignment="1">
      <alignment horizontal="left"/>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44" fontId="20" fillId="0" borderId="10" xfId="2" applyFont="1" applyBorder="1" applyAlignment="1">
      <alignment horizontal="center" vertical="center"/>
    </xf>
    <xf numFmtId="44" fontId="20" fillId="0" borderId="16" xfId="2" applyFont="1" applyBorder="1" applyAlignment="1">
      <alignment horizontal="center" vertical="center"/>
    </xf>
    <xf numFmtId="44" fontId="20" fillId="0" borderId="14" xfId="2" applyFont="1" applyBorder="1" applyAlignment="1">
      <alignment horizontal="center" vertical="center"/>
    </xf>
    <xf numFmtId="44" fontId="20" fillId="0" borderId="5" xfId="2" applyFont="1" applyBorder="1" applyAlignment="1">
      <alignment horizontal="center" vertical="center"/>
    </xf>
    <xf numFmtId="0" fontId="4" fillId="0" borderId="0" xfId="557" applyFont="1" applyAlignment="1">
      <alignment horizontal="center"/>
    </xf>
    <xf numFmtId="0" fontId="4" fillId="4" borderId="9" xfId="557" applyFont="1" applyFill="1" applyBorder="1" applyAlignment="1">
      <alignment horizontal="left"/>
    </xf>
    <xf numFmtId="0" fontId="10" fillId="0" borderId="10" xfId="557" applyFont="1" applyBorder="1" applyAlignment="1">
      <alignment horizontal="center"/>
    </xf>
    <xf numFmtId="44" fontId="4" fillId="4" borderId="10" xfId="2" applyFont="1" applyFill="1" applyBorder="1" applyAlignment="1">
      <alignment horizontal="center"/>
    </xf>
    <xf numFmtId="44" fontId="4" fillId="4" borderId="16" xfId="2" applyFont="1" applyFill="1" applyBorder="1" applyAlignment="1">
      <alignment horizontal="center"/>
    </xf>
    <xf numFmtId="0" fontId="20" fillId="0" borderId="20" xfId="0" applyFont="1" applyBorder="1" applyAlignment="1">
      <alignment horizontal="center"/>
    </xf>
    <xf numFmtId="0" fontId="20" fillId="0" borderId="21" xfId="0" applyFont="1" applyBorder="1" applyAlignment="1">
      <alignment horizontal="center"/>
    </xf>
    <xf numFmtId="0" fontId="10" fillId="0" borderId="0" xfId="557" applyFont="1" applyBorder="1" applyAlignment="1">
      <alignment horizontal="center"/>
    </xf>
    <xf numFmtId="44" fontId="4" fillId="4" borderId="0" xfId="2" applyFont="1" applyFill="1" applyBorder="1" applyAlignment="1">
      <alignment horizontal="center"/>
    </xf>
    <xf numFmtId="44" fontId="4" fillId="4" borderId="12" xfId="2" applyFont="1" applyFill="1" applyBorder="1" applyAlignment="1">
      <alignment horizontal="center"/>
    </xf>
    <xf numFmtId="0" fontId="4" fillId="0" borderId="10" xfId="557" applyFont="1" applyFill="1" applyBorder="1" applyAlignment="1">
      <alignment horizontal="left"/>
    </xf>
    <xf numFmtId="0" fontId="4" fillId="4" borderId="41" xfId="557" applyFont="1" applyFill="1" applyBorder="1" applyAlignment="1">
      <alignment horizontal="left"/>
    </xf>
    <xf numFmtId="0" fontId="19" fillId="3" borderId="19" xfId="6" applyFont="1" applyFill="1" applyBorder="1" applyAlignment="1" applyProtection="1">
      <alignment horizontal="center" vertical="center"/>
    </xf>
    <xf numFmtId="0" fontId="0" fillId="0" borderId="20" xfId="0" applyBorder="1" applyAlignment="1"/>
    <xf numFmtId="0" fontId="0" fillId="0" borderId="21" xfId="0" applyBorder="1" applyAlignment="1"/>
  </cellXfs>
  <cellStyles count="561">
    <cellStyle name="Comma" xfId="1" builtinId="3"/>
    <cellStyle name="Comma 2" xfId="18" xr:uid="{00000000-0005-0000-0000-000001000000}"/>
    <cellStyle name="Comma 3" xfId="24" xr:uid="{00000000-0005-0000-0000-000002000000}"/>
    <cellStyle name="Comma 4" xfId="538" xr:uid="{00000000-0005-0000-0000-000003000000}"/>
    <cellStyle name="Comma 5" xfId="7" xr:uid="{00000000-0005-0000-0000-000004000000}"/>
    <cellStyle name="Comma 6" xfId="4" xr:uid="{00000000-0005-0000-0000-000005000000}"/>
    <cellStyle name="Currency" xfId="2" builtinId="4"/>
    <cellStyle name="Currency 2" xfId="9" xr:uid="{00000000-0005-0000-0000-000007000000}"/>
    <cellStyle name="Currency 2 10" xfId="288" xr:uid="{00000000-0005-0000-0000-000008000000}"/>
    <cellStyle name="Currency 2 11" xfId="540" xr:uid="{00000000-0005-0000-0000-000009000000}"/>
    <cellStyle name="Currency 2 2" xfId="15" xr:uid="{00000000-0005-0000-0000-00000A000000}"/>
    <cellStyle name="Currency 2 2 10" xfId="59" xr:uid="{00000000-0005-0000-0000-00000B000000}"/>
    <cellStyle name="Currency 2 2 2" xfId="16" xr:uid="{00000000-0005-0000-0000-00000C000000}"/>
    <cellStyle name="Currency 2 2 2 2" xfId="209" xr:uid="{00000000-0005-0000-0000-00000D000000}"/>
    <cellStyle name="Currency 2 2 2 2 2" xfId="451" xr:uid="{00000000-0005-0000-0000-00000E000000}"/>
    <cellStyle name="Currency 2 2 2 3" xfId="275" xr:uid="{00000000-0005-0000-0000-00000F000000}"/>
    <cellStyle name="Currency 2 2 2 3 2" xfId="517" xr:uid="{00000000-0005-0000-0000-000010000000}"/>
    <cellStyle name="Currency 2 2 2 4" xfId="143" xr:uid="{00000000-0005-0000-0000-000011000000}"/>
    <cellStyle name="Currency 2 2 2 4 2" xfId="385" xr:uid="{00000000-0005-0000-0000-000012000000}"/>
    <cellStyle name="Currency 2 2 2 5" xfId="343" xr:uid="{00000000-0005-0000-0000-000013000000}"/>
    <cellStyle name="Currency 2 2 2 6" xfId="546" xr:uid="{00000000-0005-0000-0000-000014000000}"/>
    <cellStyle name="Currency 2 2 2 7" xfId="101" xr:uid="{00000000-0005-0000-0000-000015000000}"/>
    <cellStyle name="Currency 2 2 3" xfId="77" xr:uid="{00000000-0005-0000-0000-000016000000}"/>
    <cellStyle name="Currency 2 2 3 2" xfId="251" xr:uid="{00000000-0005-0000-0000-000017000000}"/>
    <cellStyle name="Currency 2 2 3 2 2" xfId="493" xr:uid="{00000000-0005-0000-0000-000018000000}"/>
    <cellStyle name="Currency 2 2 3 3" xfId="185" xr:uid="{00000000-0005-0000-0000-000019000000}"/>
    <cellStyle name="Currency 2 2 3 3 2" xfId="427" xr:uid="{00000000-0005-0000-0000-00001A000000}"/>
    <cellStyle name="Currency 2 2 3 4" xfId="319" xr:uid="{00000000-0005-0000-0000-00001B000000}"/>
    <cellStyle name="Currency 2 2 4" xfId="167" xr:uid="{00000000-0005-0000-0000-00001C000000}"/>
    <cellStyle name="Currency 2 2 4 2" xfId="409" xr:uid="{00000000-0005-0000-0000-00001D000000}"/>
    <cellStyle name="Currency 2 2 5" xfId="233" xr:uid="{00000000-0005-0000-0000-00001E000000}"/>
    <cellStyle name="Currency 2 2 5 2" xfId="475" xr:uid="{00000000-0005-0000-0000-00001F000000}"/>
    <cellStyle name="Currency 2 2 6" xfId="119" xr:uid="{00000000-0005-0000-0000-000020000000}"/>
    <cellStyle name="Currency 2 2 6 2" xfId="361" xr:uid="{00000000-0005-0000-0000-000021000000}"/>
    <cellStyle name="Currency 2 2 7" xfId="301" xr:uid="{00000000-0005-0000-0000-000022000000}"/>
    <cellStyle name="Currency 2 2 8" xfId="534" xr:uid="{00000000-0005-0000-0000-000023000000}"/>
    <cellStyle name="Currency 2 2 9" xfId="530" xr:uid="{00000000-0005-0000-0000-000024000000}"/>
    <cellStyle name="Currency 2 3" xfId="65" xr:uid="{00000000-0005-0000-0000-000025000000}"/>
    <cellStyle name="Currency 2 3 2" xfId="107" xr:uid="{00000000-0005-0000-0000-000026000000}"/>
    <cellStyle name="Currency 2 3 2 2" xfId="215" xr:uid="{00000000-0005-0000-0000-000027000000}"/>
    <cellStyle name="Currency 2 3 2 2 2" xfId="457" xr:uid="{00000000-0005-0000-0000-000028000000}"/>
    <cellStyle name="Currency 2 3 2 3" xfId="281" xr:uid="{00000000-0005-0000-0000-000029000000}"/>
    <cellStyle name="Currency 2 3 2 3 2" xfId="523" xr:uid="{00000000-0005-0000-0000-00002A000000}"/>
    <cellStyle name="Currency 2 3 2 4" xfId="149" xr:uid="{00000000-0005-0000-0000-00002B000000}"/>
    <cellStyle name="Currency 2 3 2 4 2" xfId="391" xr:uid="{00000000-0005-0000-0000-00002C000000}"/>
    <cellStyle name="Currency 2 3 2 5" xfId="349" xr:uid="{00000000-0005-0000-0000-00002D000000}"/>
    <cellStyle name="Currency 2 3 3" xfId="83" xr:uid="{00000000-0005-0000-0000-00002E000000}"/>
    <cellStyle name="Currency 2 3 3 2" xfId="257" xr:uid="{00000000-0005-0000-0000-00002F000000}"/>
    <cellStyle name="Currency 2 3 3 2 2" xfId="499" xr:uid="{00000000-0005-0000-0000-000030000000}"/>
    <cellStyle name="Currency 2 3 3 3" xfId="191" xr:uid="{00000000-0005-0000-0000-000031000000}"/>
    <cellStyle name="Currency 2 3 3 3 2" xfId="433" xr:uid="{00000000-0005-0000-0000-000032000000}"/>
    <cellStyle name="Currency 2 3 3 4" xfId="325" xr:uid="{00000000-0005-0000-0000-000033000000}"/>
    <cellStyle name="Currency 2 3 4" xfId="173" xr:uid="{00000000-0005-0000-0000-000034000000}"/>
    <cellStyle name="Currency 2 3 4 2" xfId="415" xr:uid="{00000000-0005-0000-0000-000035000000}"/>
    <cellStyle name="Currency 2 3 5" xfId="239" xr:uid="{00000000-0005-0000-0000-000036000000}"/>
    <cellStyle name="Currency 2 3 5 2" xfId="481" xr:uid="{00000000-0005-0000-0000-000037000000}"/>
    <cellStyle name="Currency 2 3 6" xfId="125" xr:uid="{00000000-0005-0000-0000-000038000000}"/>
    <cellStyle name="Currency 2 3 6 2" xfId="367" xr:uid="{00000000-0005-0000-0000-000039000000}"/>
    <cellStyle name="Currency 2 3 7" xfId="307" xr:uid="{00000000-0005-0000-0000-00003A000000}"/>
    <cellStyle name="Currency 2 4" xfId="53" xr:uid="{00000000-0005-0000-0000-00003B000000}"/>
    <cellStyle name="Currency 2 4 2" xfId="95" xr:uid="{00000000-0005-0000-0000-00003C000000}"/>
    <cellStyle name="Currency 2 4 2 2" xfId="269" xr:uid="{00000000-0005-0000-0000-00003D000000}"/>
    <cellStyle name="Currency 2 4 2 2 2" xfId="511" xr:uid="{00000000-0005-0000-0000-00003E000000}"/>
    <cellStyle name="Currency 2 4 2 3" xfId="203" xr:uid="{00000000-0005-0000-0000-00003F000000}"/>
    <cellStyle name="Currency 2 4 2 3 2" xfId="445" xr:uid="{00000000-0005-0000-0000-000040000000}"/>
    <cellStyle name="Currency 2 4 2 4" xfId="337" xr:uid="{00000000-0005-0000-0000-000041000000}"/>
    <cellStyle name="Currency 2 4 3" xfId="161" xr:uid="{00000000-0005-0000-0000-000042000000}"/>
    <cellStyle name="Currency 2 4 3 2" xfId="403" xr:uid="{00000000-0005-0000-0000-000043000000}"/>
    <cellStyle name="Currency 2 4 4" xfId="227" xr:uid="{00000000-0005-0000-0000-000044000000}"/>
    <cellStyle name="Currency 2 4 4 2" xfId="469" xr:uid="{00000000-0005-0000-0000-000045000000}"/>
    <cellStyle name="Currency 2 4 5" xfId="137" xr:uid="{00000000-0005-0000-0000-000046000000}"/>
    <cellStyle name="Currency 2 4 5 2" xfId="379" xr:uid="{00000000-0005-0000-0000-000047000000}"/>
    <cellStyle name="Currency 2 4 6" xfId="295" xr:uid="{00000000-0005-0000-0000-000048000000}"/>
    <cellStyle name="Currency 2 5" xfId="89" xr:uid="{00000000-0005-0000-0000-000049000000}"/>
    <cellStyle name="Currency 2 5 2" xfId="197" xr:uid="{00000000-0005-0000-0000-00004A000000}"/>
    <cellStyle name="Currency 2 5 2 2" xfId="439" xr:uid="{00000000-0005-0000-0000-00004B000000}"/>
    <cellStyle name="Currency 2 5 3" xfId="263" xr:uid="{00000000-0005-0000-0000-00004C000000}"/>
    <cellStyle name="Currency 2 5 3 2" xfId="505" xr:uid="{00000000-0005-0000-0000-00004D000000}"/>
    <cellStyle name="Currency 2 5 4" xfId="131" xr:uid="{00000000-0005-0000-0000-00004E000000}"/>
    <cellStyle name="Currency 2 5 4 2" xfId="373" xr:uid="{00000000-0005-0000-0000-00004F000000}"/>
    <cellStyle name="Currency 2 5 5" xfId="331" xr:uid="{00000000-0005-0000-0000-000050000000}"/>
    <cellStyle name="Currency 2 6" xfId="71" xr:uid="{00000000-0005-0000-0000-000051000000}"/>
    <cellStyle name="Currency 2 6 2" xfId="245" xr:uid="{00000000-0005-0000-0000-000052000000}"/>
    <cellStyle name="Currency 2 6 2 2" xfId="487" xr:uid="{00000000-0005-0000-0000-000053000000}"/>
    <cellStyle name="Currency 2 6 3" xfId="179" xr:uid="{00000000-0005-0000-0000-000054000000}"/>
    <cellStyle name="Currency 2 6 3 2" xfId="421" xr:uid="{00000000-0005-0000-0000-000055000000}"/>
    <cellStyle name="Currency 2 6 4" xfId="313" xr:uid="{00000000-0005-0000-0000-000056000000}"/>
    <cellStyle name="Currency 2 7" xfId="155" xr:uid="{00000000-0005-0000-0000-000057000000}"/>
    <cellStyle name="Currency 2 7 2" xfId="397" xr:uid="{00000000-0005-0000-0000-000058000000}"/>
    <cellStyle name="Currency 2 8" xfId="221" xr:uid="{00000000-0005-0000-0000-000059000000}"/>
    <cellStyle name="Currency 2 8 2" xfId="463" xr:uid="{00000000-0005-0000-0000-00005A000000}"/>
    <cellStyle name="Currency 2 9" xfId="113" xr:uid="{00000000-0005-0000-0000-00005B000000}"/>
    <cellStyle name="Currency 2 9 2" xfId="355" xr:uid="{00000000-0005-0000-0000-00005C000000}"/>
    <cellStyle name="Currency 3" xfId="14" xr:uid="{00000000-0005-0000-0000-00005D000000}"/>
    <cellStyle name="Currency 4" xfId="23" xr:uid="{00000000-0005-0000-0000-00005E000000}"/>
    <cellStyle name="Currency 4 2" xfId="548" xr:uid="{00000000-0005-0000-0000-00005F000000}"/>
    <cellStyle name="Currency 4 3" xfId="528" xr:uid="{00000000-0005-0000-0000-000060000000}"/>
    <cellStyle name="Currency 5" xfId="555" xr:uid="{00000000-0005-0000-0000-000061000000}"/>
    <cellStyle name="Currency 6" xfId="8" xr:uid="{00000000-0005-0000-0000-000062000000}"/>
    <cellStyle name="Currency 7" xfId="5" xr:uid="{00000000-0005-0000-0000-000063000000}"/>
    <cellStyle name="Excel Built-in Comma" xfId="19" xr:uid="{00000000-0005-0000-0000-000064000000}"/>
    <cellStyle name="Excel Built-in Currency" xfId="20" xr:uid="{00000000-0005-0000-0000-000065000000}"/>
    <cellStyle name="Excel Built-in Normal" xfId="21" xr:uid="{00000000-0005-0000-0000-000066000000}"/>
    <cellStyle name="Hyperlink 2" xfId="27" xr:uid="{00000000-0005-0000-0000-000067000000}"/>
    <cellStyle name="Normal" xfId="0" builtinId="0"/>
    <cellStyle name="Normal 10" xfId="51" xr:uid="{00000000-0005-0000-0000-000069000000}"/>
    <cellStyle name="Normal 11" xfId="556" xr:uid="{00000000-0005-0000-0000-00006A000000}"/>
    <cellStyle name="Normal 12" xfId="6" xr:uid="{00000000-0005-0000-0000-00006B000000}"/>
    <cellStyle name="Normal 13" xfId="3" xr:uid="{00000000-0005-0000-0000-00006C000000}"/>
    <cellStyle name="Normal 2" xfId="10" xr:uid="{00000000-0005-0000-0000-00006D000000}"/>
    <cellStyle name="Normal 2 10" xfId="287" xr:uid="{00000000-0005-0000-0000-00006E000000}"/>
    <cellStyle name="Normal 2 11" xfId="539" xr:uid="{00000000-0005-0000-0000-00006F000000}"/>
    <cellStyle name="Normal 2 2" xfId="58" xr:uid="{00000000-0005-0000-0000-000070000000}"/>
    <cellStyle name="Normal 2 2 2" xfId="100" xr:uid="{00000000-0005-0000-0000-000071000000}"/>
    <cellStyle name="Normal 2 2 2 2" xfId="208" xr:uid="{00000000-0005-0000-0000-000072000000}"/>
    <cellStyle name="Normal 2 2 2 2 2" xfId="450" xr:uid="{00000000-0005-0000-0000-000073000000}"/>
    <cellStyle name="Normal 2 2 2 3" xfId="274" xr:uid="{00000000-0005-0000-0000-000074000000}"/>
    <cellStyle name="Normal 2 2 2 3 2" xfId="516" xr:uid="{00000000-0005-0000-0000-000075000000}"/>
    <cellStyle name="Normal 2 2 2 4" xfId="142" xr:uid="{00000000-0005-0000-0000-000076000000}"/>
    <cellStyle name="Normal 2 2 2 4 2" xfId="384" xr:uid="{00000000-0005-0000-0000-000077000000}"/>
    <cellStyle name="Normal 2 2 2 5" xfId="342" xr:uid="{00000000-0005-0000-0000-000078000000}"/>
    <cellStyle name="Normal 2 2 3" xfId="76" xr:uid="{00000000-0005-0000-0000-000079000000}"/>
    <cellStyle name="Normal 2 2 3 2" xfId="250" xr:uid="{00000000-0005-0000-0000-00007A000000}"/>
    <cellStyle name="Normal 2 2 3 2 2" xfId="492" xr:uid="{00000000-0005-0000-0000-00007B000000}"/>
    <cellStyle name="Normal 2 2 3 3" xfId="184" xr:uid="{00000000-0005-0000-0000-00007C000000}"/>
    <cellStyle name="Normal 2 2 3 3 2" xfId="426" xr:uid="{00000000-0005-0000-0000-00007D000000}"/>
    <cellStyle name="Normal 2 2 3 4" xfId="318" xr:uid="{00000000-0005-0000-0000-00007E000000}"/>
    <cellStyle name="Normal 2 2 4" xfId="166" xr:uid="{00000000-0005-0000-0000-00007F000000}"/>
    <cellStyle name="Normal 2 2 4 2" xfId="408" xr:uid="{00000000-0005-0000-0000-000080000000}"/>
    <cellStyle name="Normal 2 2 5" xfId="232" xr:uid="{00000000-0005-0000-0000-000081000000}"/>
    <cellStyle name="Normal 2 2 5 2" xfId="474" xr:uid="{00000000-0005-0000-0000-000082000000}"/>
    <cellStyle name="Normal 2 2 6" xfId="118" xr:uid="{00000000-0005-0000-0000-000083000000}"/>
    <cellStyle name="Normal 2 2 6 2" xfId="360" xr:uid="{00000000-0005-0000-0000-000084000000}"/>
    <cellStyle name="Normal 2 2 7" xfId="300" xr:uid="{00000000-0005-0000-0000-000085000000}"/>
    <cellStyle name="Normal 2 3" xfId="64" xr:uid="{00000000-0005-0000-0000-000086000000}"/>
    <cellStyle name="Normal 2 3 2" xfId="106" xr:uid="{00000000-0005-0000-0000-000087000000}"/>
    <cellStyle name="Normal 2 3 2 2" xfId="214" xr:uid="{00000000-0005-0000-0000-000088000000}"/>
    <cellStyle name="Normal 2 3 2 2 2" xfId="456" xr:uid="{00000000-0005-0000-0000-000089000000}"/>
    <cellStyle name="Normal 2 3 2 3" xfId="280" xr:uid="{00000000-0005-0000-0000-00008A000000}"/>
    <cellStyle name="Normal 2 3 2 3 2" xfId="522" xr:uid="{00000000-0005-0000-0000-00008B000000}"/>
    <cellStyle name="Normal 2 3 2 4" xfId="148" xr:uid="{00000000-0005-0000-0000-00008C000000}"/>
    <cellStyle name="Normal 2 3 2 4 2" xfId="390" xr:uid="{00000000-0005-0000-0000-00008D000000}"/>
    <cellStyle name="Normal 2 3 2 5" xfId="348" xr:uid="{00000000-0005-0000-0000-00008E000000}"/>
    <cellStyle name="Normal 2 3 3" xfId="82" xr:uid="{00000000-0005-0000-0000-00008F000000}"/>
    <cellStyle name="Normal 2 3 3 2" xfId="256" xr:uid="{00000000-0005-0000-0000-000090000000}"/>
    <cellStyle name="Normal 2 3 3 2 2" xfId="498" xr:uid="{00000000-0005-0000-0000-000091000000}"/>
    <cellStyle name="Normal 2 3 3 3" xfId="190" xr:uid="{00000000-0005-0000-0000-000092000000}"/>
    <cellStyle name="Normal 2 3 3 3 2" xfId="432" xr:uid="{00000000-0005-0000-0000-000093000000}"/>
    <cellStyle name="Normal 2 3 3 4" xfId="324" xr:uid="{00000000-0005-0000-0000-000094000000}"/>
    <cellStyle name="Normal 2 3 4" xfId="172" xr:uid="{00000000-0005-0000-0000-000095000000}"/>
    <cellStyle name="Normal 2 3 4 2" xfId="414" xr:uid="{00000000-0005-0000-0000-000096000000}"/>
    <cellStyle name="Normal 2 3 5" xfId="238" xr:uid="{00000000-0005-0000-0000-000097000000}"/>
    <cellStyle name="Normal 2 3 5 2" xfId="480" xr:uid="{00000000-0005-0000-0000-000098000000}"/>
    <cellStyle name="Normal 2 3 6" xfId="124" xr:uid="{00000000-0005-0000-0000-000099000000}"/>
    <cellStyle name="Normal 2 3 6 2" xfId="366" xr:uid="{00000000-0005-0000-0000-00009A000000}"/>
    <cellStyle name="Normal 2 3 7" xfId="306" xr:uid="{00000000-0005-0000-0000-00009B000000}"/>
    <cellStyle name="Normal 2 4" xfId="52" xr:uid="{00000000-0005-0000-0000-00009C000000}"/>
    <cellStyle name="Normal 2 4 2" xfId="94" xr:uid="{00000000-0005-0000-0000-00009D000000}"/>
    <cellStyle name="Normal 2 4 2 2" xfId="268" xr:uid="{00000000-0005-0000-0000-00009E000000}"/>
    <cellStyle name="Normal 2 4 2 2 2" xfId="510" xr:uid="{00000000-0005-0000-0000-00009F000000}"/>
    <cellStyle name="Normal 2 4 2 3" xfId="202" xr:uid="{00000000-0005-0000-0000-0000A0000000}"/>
    <cellStyle name="Normal 2 4 2 3 2" xfId="444" xr:uid="{00000000-0005-0000-0000-0000A1000000}"/>
    <cellStyle name="Normal 2 4 2 4" xfId="336" xr:uid="{00000000-0005-0000-0000-0000A2000000}"/>
    <cellStyle name="Normal 2 4 3" xfId="160" xr:uid="{00000000-0005-0000-0000-0000A3000000}"/>
    <cellStyle name="Normal 2 4 3 2" xfId="402" xr:uid="{00000000-0005-0000-0000-0000A4000000}"/>
    <cellStyle name="Normal 2 4 4" xfId="226" xr:uid="{00000000-0005-0000-0000-0000A5000000}"/>
    <cellStyle name="Normal 2 4 4 2" xfId="468" xr:uid="{00000000-0005-0000-0000-0000A6000000}"/>
    <cellStyle name="Normal 2 4 5" xfId="136" xr:uid="{00000000-0005-0000-0000-0000A7000000}"/>
    <cellStyle name="Normal 2 4 5 2" xfId="378" xr:uid="{00000000-0005-0000-0000-0000A8000000}"/>
    <cellStyle name="Normal 2 4 6" xfId="294" xr:uid="{00000000-0005-0000-0000-0000A9000000}"/>
    <cellStyle name="Normal 2 5" xfId="88" xr:uid="{00000000-0005-0000-0000-0000AA000000}"/>
    <cellStyle name="Normal 2 5 2" xfId="196" xr:uid="{00000000-0005-0000-0000-0000AB000000}"/>
    <cellStyle name="Normal 2 5 2 2" xfId="438" xr:uid="{00000000-0005-0000-0000-0000AC000000}"/>
    <cellStyle name="Normal 2 5 3" xfId="262" xr:uid="{00000000-0005-0000-0000-0000AD000000}"/>
    <cellStyle name="Normal 2 5 3 2" xfId="504" xr:uid="{00000000-0005-0000-0000-0000AE000000}"/>
    <cellStyle name="Normal 2 5 4" xfId="130" xr:uid="{00000000-0005-0000-0000-0000AF000000}"/>
    <cellStyle name="Normal 2 5 4 2" xfId="372" xr:uid="{00000000-0005-0000-0000-0000B0000000}"/>
    <cellStyle name="Normal 2 5 5" xfId="330" xr:uid="{00000000-0005-0000-0000-0000B1000000}"/>
    <cellStyle name="Normal 2 6" xfId="70" xr:uid="{00000000-0005-0000-0000-0000B2000000}"/>
    <cellStyle name="Normal 2 6 2" xfId="244" xr:uid="{00000000-0005-0000-0000-0000B3000000}"/>
    <cellStyle name="Normal 2 6 2 2" xfId="486" xr:uid="{00000000-0005-0000-0000-0000B4000000}"/>
    <cellStyle name="Normal 2 6 3" xfId="178" xr:uid="{00000000-0005-0000-0000-0000B5000000}"/>
    <cellStyle name="Normal 2 6 3 2" xfId="420" xr:uid="{00000000-0005-0000-0000-0000B6000000}"/>
    <cellStyle name="Normal 2 6 4" xfId="312" xr:uid="{00000000-0005-0000-0000-0000B7000000}"/>
    <cellStyle name="Normal 2 7" xfId="154" xr:uid="{00000000-0005-0000-0000-0000B8000000}"/>
    <cellStyle name="Normal 2 7 2" xfId="396" xr:uid="{00000000-0005-0000-0000-0000B9000000}"/>
    <cellStyle name="Normal 2 8" xfId="220" xr:uid="{00000000-0005-0000-0000-0000BA000000}"/>
    <cellStyle name="Normal 2 8 2" xfId="462" xr:uid="{00000000-0005-0000-0000-0000BB000000}"/>
    <cellStyle name="Normal 2 9" xfId="112" xr:uid="{00000000-0005-0000-0000-0000BC000000}"/>
    <cellStyle name="Normal 2 9 2" xfId="354" xr:uid="{00000000-0005-0000-0000-0000BD000000}"/>
    <cellStyle name="Normal 3" xfId="11" xr:uid="{00000000-0005-0000-0000-0000BE000000}"/>
    <cellStyle name="Normal 3 10" xfId="289" xr:uid="{00000000-0005-0000-0000-0000BF000000}"/>
    <cellStyle name="Normal 3 11" xfId="541" xr:uid="{00000000-0005-0000-0000-0000C0000000}"/>
    <cellStyle name="Normal 3 2" xfId="60" xr:uid="{00000000-0005-0000-0000-0000C1000000}"/>
    <cellStyle name="Normal 3 2 2" xfId="102" xr:uid="{00000000-0005-0000-0000-0000C2000000}"/>
    <cellStyle name="Normal 3 2 2 2" xfId="210" xr:uid="{00000000-0005-0000-0000-0000C3000000}"/>
    <cellStyle name="Normal 3 2 2 2 2" xfId="452" xr:uid="{00000000-0005-0000-0000-0000C4000000}"/>
    <cellStyle name="Normal 3 2 2 3" xfId="276" xr:uid="{00000000-0005-0000-0000-0000C5000000}"/>
    <cellStyle name="Normal 3 2 2 3 2" xfId="518" xr:uid="{00000000-0005-0000-0000-0000C6000000}"/>
    <cellStyle name="Normal 3 2 2 4" xfId="144" xr:uid="{00000000-0005-0000-0000-0000C7000000}"/>
    <cellStyle name="Normal 3 2 2 4 2" xfId="386" xr:uid="{00000000-0005-0000-0000-0000C8000000}"/>
    <cellStyle name="Normal 3 2 2 5" xfId="344" xr:uid="{00000000-0005-0000-0000-0000C9000000}"/>
    <cellStyle name="Normal 3 2 3" xfId="78" xr:uid="{00000000-0005-0000-0000-0000CA000000}"/>
    <cellStyle name="Normal 3 2 3 2" xfId="252" xr:uid="{00000000-0005-0000-0000-0000CB000000}"/>
    <cellStyle name="Normal 3 2 3 2 2" xfId="494" xr:uid="{00000000-0005-0000-0000-0000CC000000}"/>
    <cellStyle name="Normal 3 2 3 3" xfId="186" xr:uid="{00000000-0005-0000-0000-0000CD000000}"/>
    <cellStyle name="Normal 3 2 3 3 2" xfId="428" xr:uid="{00000000-0005-0000-0000-0000CE000000}"/>
    <cellStyle name="Normal 3 2 3 4" xfId="320" xr:uid="{00000000-0005-0000-0000-0000CF000000}"/>
    <cellStyle name="Normal 3 2 4" xfId="168" xr:uid="{00000000-0005-0000-0000-0000D0000000}"/>
    <cellStyle name="Normal 3 2 4 2" xfId="410" xr:uid="{00000000-0005-0000-0000-0000D1000000}"/>
    <cellStyle name="Normal 3 2 5" xfId="234" xr:uid="{00000000-0005-0000-0000-0000D2000000}"/>
    <cellStyle name="Normal 3 2 5 2" xfId="476" xr:uid="{00000000-0005-0000-0000-0000D3000000}"/>
    <cellStyle name="Normal 3 2 6" xfId="120" xr:uid="{00000000-0005-0000-0000-0000D4000000}"/>
    <cellStyle name="Normal 3 2 6 2" xfId="362" xr:uid="{00000000-0005-0000-0000-0000D5000000}"/>
    <cellStyle name="Normal 3 2 7" xfId="302" xr:uid="{00000000-0005-0000-0000-0000D6000000}"/>
    <cellStyle name="Normal 3 3" xfId="66" xr:uid="{00000000-0005-0000-0000-0000D7000000}"/>
    <cellStyle name="Normal 3 3 2" xfId="108" xr:uid="{00000000-0005-0000-0000-0000D8000000}"/>
    <cellStyle name="Normal 3 3 2 2" xfId="216" xr:uid="{00000000-0005-0000-0000-0000D9000000}"/>
    <cellStyle name="Normal 3 3 2 2 2" xfId="458" xr:uid="{00000000-0005-0000-0000-0000DA000000}"/>
    <cellStyle name="Normal 3 3 2 3" xfId="282" xr:uid="{00000000-0005-0000-0000-0000DB000000}"/>
    <cellStyle name="Normal 3 3 2 3 2" xfId="524" xr:uid="{00000000-0005-0000-0000-0000DC000000}"/>
    <cellStyle name="Normal 3 3 2 4" xfId="150" xr:uid="{00000000-0005-0000-0000-0000DD000000}"/>
    <cellStyle name="Normal 3 3 2 4 2" xfId="392" xr:uid="{00000000-0005-0000-0000-0000DE000000}"/>
    <cellStyle name="Normal 3 3 2 5" xfId="350" xr:uid="{00000000-0005-0000-0000-0000DF000000}"/>
    <cellStyle name="Normal 3 3 3" xfId="84" xr:uid="{00000000-0005-0000-0000-0000E0000000}"/>
    <cellStyle name="Normal 3 3 3 2" xfId="258" xr:uid="{00000000-0005-0000-0000-0000E1000000}"/>
    <cellStyle name="Normal 3 3 3 2 2" xfId="500" xr:uid="{00000000-0005-0000-0000-0000E2000000}"/>
    <cellStyle name="Normal 3 3 3 3" xfId="192" xr:uid="{00000000-0005-0000-0000-0000E3000000}"/>
    <cellStyle name="Normal 3 3 3 3 2" xfId="434" xr:uid="{00000000-0005-0000-0000-0000E4000000}"/>
    <cellStyle name="Normal 3 3 3 4" xfId="326" xr:uid="{00000000-0005-0000-0000-0000E5000000}"/>
    <cellStyle name="Normal 3 3 4" xfId="174" xr:uid="{00000000-0005-0000-0000-0000E6000000}"/>
    <cellStyle name="Normal 3 3 4 2" xfId="416" xr:uid="{00000000-0005-0000-0000-0000E7000000}"/>
    <cellStyle name="Normal 3 3 5" xfId="240" xr:uid="{00000000-0005-0000-0000-0000E8000000}"/>
    <cellStyle name="Normal 3 3 5 2" xfId="482" xr:uid="{00000000-0005-0000-0000-0000E9000000}"/>
    <cellStyle name="Normal 3 3 6" xfId="126" xr:uid="{00000000-0005-0000-0000-0000EA000000}"/>
    <cellStyle name="Normal 3 3 6 2" xfId="368" xr:uid="{00000000-0005-0000-0000-0000EB000000}"/>
    <cellStyle name="Normal 3 3 7" xfId="308" xr:uid="{00000000-0005-0000-0000-0000EC000000}"/>
    <cellStyle name="Normal 3 4" xfId="54" xr:uid="{00000000-0005-0000-0000-0000ED000000}"/>
    <cellStyle name="Normal 3 4 2" xfId="96" xr:uid="{00000000-0005-0000-0000-0000EE000000}"/>
    <cellStyle name="Normal 3 4 2 2" xfId="270" xr:uid="{00000000-0005-0000-0000-0000EF000000}"/>
    <cellStyle name="Normal 3 4 2 2 2" xfId="512" xr:uid="{00000000-0005-0000-0000-0000F0000000}"/>
    <cellStyle name="Normal 3 4 2 3" xfId="204" xr:uid="{00000000-0005-0000-0000-0000F1000000}"/>
    <cellStyle name="Normal 3 4 2 3 2" xfId="446" xr:uid="{00000000-0005-0000-0000-0000F2000000}"/>
    <cellStyle name="Normal 3 4 2 4" xfId="338" xr:uid="{00000000-0005-0000-0000-0000F3000000}"/>
    <cellStyle name="Normal 3 4 3" xfId="162" xr:uid="{00000000-0005-0000-0000-0000F4000000}"/>
    <cellStyle name="Normal 3 4 3 2" xfId="404" xr:uid="{00000000-0005-0000-0000-0000F5000000}"/>
    <cellStyle name="Normal 3 4 4" xfId="228" xr:uid="{00000000-0005-0000-0000-0000F6000000}"/>
    <cellStyle name="Normal 3 4 4 2" xfId="470" xr:uid="{00000000-0005-0000-0000-0000F7000000}"/>
    <cellStyle name="Normal 3 4 5" xfId="138" xr:uid="{00000000-0005-0000-0000-0000F8000000}"/>
    <cellStyle name="Normal 3 4 5 2" xfId="380" xr:uid="{00000000-0005-0000-0000-0000F9000000}"/>
    <cellStyle name="Normal 3 4 6" xfId="296" xr:uid="{00000000-0005-0000-0000-0000FA000000}"/>
    <cellStyle name="Normal 3 5" xfId="90" xr:uid="{00000000-0005-0000-0000-0000FB000000}"/>
    <cellStyle name="Normal 3 5 2" xfId="198" xr:uid="{00000000-0005-0000-0000-0000FC000000}"/>
    <cellStyle name="Normal 3 5 2 2" xfId="440" xr:uid="{00000000-0005-0000-0000-0000FD000000}"/>
    <cellStyle name="Normal 3 5 3" xfId="264" xr:uid="{00000000-0005-0000-0000-0000FE000000}"/>
    <cellStyle name="Normal 3 5 3 2" xfId="506" xr:uid="{00000000-0005-0000-0000-0000FF000000}"/>
    <cellStyle name="Normal 3 5 4" xfId="132" xr:uid="{00000000-0005-0000-0000-000000010000}"/>
    <cellStyle name="Normal 3 5 4 2" xfId="374" xr:uid="{00000000-0005-0000-0000-000001010000}"/>
    <cellStyle name="Normal 3 5 5" xfId="332" xr:uid="{00000000-0005-0000-0000-000002010000}"/>
    <cellStyle name="Normal 3 6" xfId="72" xr:uid="{00000000-0005-0000-0000-000003010000}"/>
    <cellStyle name="Normal 3 6 2" xfId="246" xr:uid="{00000000-0005-0000-0000-000004010000}"/>
    <cellStyle name="Normal 3 6 2 2" xfId="488" xr:uid="{00000000-0005-0000-0000-000005010000}"/>
    <cellStyle name="Normal 3 6 3" xfId="180" xr:uid="{00000000-0005-0000-0000-000006010000}"/>
    <cellStyle name="Normal 3 6 3 2" xfId="422" xr:uid="{00000000-0005-0000-0000-000007010000}"/>
    <cellStyle name="Normal 3 6 4" xfId="314" xr:uid="{00000000-0005-0000-0000-000008010000}"/>
    <cellStyle name="Normal 3 7" xfId="156" xr:uid="{00000000-0005-0000-0000-000009010000}"/>
    <cellStyle name="Normal 3 7 2" xfId="398" xr:uid="{00000000-0005-0000-0000-00000A010000}"/>
    <cellStyle name="Normal 3 8" xfId="222" xr:uid="{00000000-0005-0000-0000-00000B010000}"/>
    <cellStyle name="Normal 3 8 2" xfId="464" xr:uid="{00000000-0005-0000-0000-00000C010000}"/>
    <cellStyle name="Normal 3 9" xfId="114" xr:uid="{00000000-0005-0000-0000-00000D010000}"/>
    <cellStyle name="Normal 3 9 2" xfId="356" xr:uid="{00000000-0005-0000-0000-00000E010000}"/>
    <cellStyle name="Normal 4" xfId="12" xr:uid="{00000000-0005-0000-0000-00000F010000}"/>
    <cellStyle name="Normal 4 10" xfId="290" xr:uid="{00000000-0005-0000-0000-000010010000}"/>
    <cellStyle name="Normal 4 11" xfId="542" xr:uid="{00000000-0005-0000-0000-000011010000}"/>
    <cellStyle name="Normal 4 2" xfId="61" xr:uid="{00000000-0005-0000-0000-000012010000}"/>
    <cellStyle name="Normal 4 2 2" xfId="103" xr:uid="{00000000-0005-0000-0000-000013010000}"/>
    <cellStyle name="Normal 4 2 2 2" xfId="211" xr:uid="{00000000-0005-0000-0000-000014010000}"/>
    <cellStyle name="Normal 4 2 2 2 2" xfId="453" xr:uid="{00000000-0005-0000-0000-000015010000}"/>
    <cellStyle name="Normal 4 2 2 3" xfId="277" xr:uid="{00000000-0005-0000-0000-000016010000}"/>
    <cellStyle name="Normal 4 2 2 3 2" xfId="519" xr:uid="{00000000-0005-0000-0000-000017010000}"/>
    <cellStyle name="Normal 4 2 2 4" xfId="145" xr:uid="{00000000-0005-0000-0000-000018010000}"/>
    <cellStyle name="Normal 4 2 2 4 2" xfId="387" xr:uid="{00000000-0005-0000-0000-000019010000}"/>
    <cellStyle name="Normal 4 2 2 5" xfId="345" xr:uid="{00000000-0005-0000-0000-00001A010000}"/>
    <cellStyle name="Normal 4 2 3" xfId="79" xr:uid="{00000000-0005-0000-0000-00001B010000}"/>
    <cellStyle name="Normal 4 2 3 2" xfId="253" xr:uid="{00000000-0005-0000-0000-00001C010000}"/>
    <cellStyle name="Normal 4 2 3 2 2" xfId="495" xr:uid="{00000000-0005-0000-0000-00001D010000}"/>
    <cellStyle name="Normal 4 2 3 3" xfId="187" xr:uid="{00000000-0005-0000-0000-00001E010000}"/>
    <cellStyle name="Normal 4 2 3 3 2" xfId="429" xr:uid="{00000000-0005-0000-0000-00001F010000}"/>
    <cellStyle name="Normal 4 2 3 4" xfId="321" xr:uid="{00000000-0005-0000-0000-000020010000}"/>
    <cellStyle name="Normal 4 2 4" xfId="169" xr:uid="{00000000-0005-0000-0000-000021010000}"/>
    <cellStyle name="Normal 4 2 4 2" xfId="411" xr:uid="{00000000-0005-0000-0000-000022010000}"/>
    <cellStyle name="Normal 4 2 5" xfId="235" xr:uid="{00000000-0005-0000-0000-000023010000}"/>
    <cellStyle name="Normal 4 2 5 2" xfId="477" xr:uid="{00000000-0005-0000-0000-000024010000}"/>
    <cellStyle name="Normal 4 2 6" xfId="121" xr:uid="{00000000-0005-0000-0000-000025010000}"/>
    <cellStyle name="Normal 4 2 6 2" xfId="363" xr:uid="{00000000-0005-0000-0000-000026010000}"/>
    <cellStyle name="Normal 4 2 7" xfId="303" xr:uid="{00000000-0005-0000-0000-000027010000}"/>
    <cellStyle name="Normal 4 3" xfId="67" xr:uid="{00000000-0005-0000-0000-000028010000}"/>
    <cellStyle name="Normal 4 3 2" xfId="109" xr:uid="{00000000-0005-0000-0000-000029010000}"/>
    <cellStyle name="Normal 4 3 2 2" xfId="217" xr:uid="{00000000-0005-0000-0000-00002A010000}"/>
    <cellStyle name="Normal 4 3 2 2 2" xfId="459" xr:uid="{00000000-0005-0000-0000-00002B010000}"/>
    <cellStyle name="Normal 4 3 2 3" xfId="283" xr:uid="{00000000-0005-0000-0000-00002C010000}"/>
    <cellStyle name="Normal 4 3 2 3 2" xfId="525" xr:uid="{00000000-0005-0000-0000-00002D010000}"/>
    <cellStyle name="Normal 4 3 2 4" xfId="151" xr:uid="{00000000-0005-0000-0000-00002E010000}"/>
    <cellStyle name="Normal 4 3 2 4 2" xfId="393" xr:uid="{00000000-0005-0000-0000-00002F010000}"/>
    <cellStyle name="Normal 4 3 2 5" xfId="351" xr:uid="{00000000-0005-0000-0000-000030010000}"/>
    <cellStyle name="Normal 4 3 3" xfId="85" xr:uid="{00000000-0005-0000-0000-000031010000}"/>
    <cellStyle name="Normal 4 3 3 2" xfId="259" xr:uid="{00000000-0005-0000-0000-000032010000}"/>
    <cellStyle name="Normal 4 3 3 2 2" xfId="501" xr:uid="{00000000-0005-0000-0000-000033010000}"/>
    <cellStyle name="Normal 4 3 3 3" xfId="193" xr:uid="{00000000-0005-0000-0000-000034010000}"/>
    <cellStyle name="Normal 4 3 3 3 2" xfId="435" xr:uid="{00000000-0005-0000-0000-000035010000}"/>
    <cellStyle name="Normal 4 3 3 4" xfId="327" xr:uid="{00000000-0005-0000-0000-000036010000}"/>
    <cellStyle name="Normal 4 3 4" xfId="175" xr:uid="{00000000-0005-0000-0000-000037010000}"/>
    <cellStyle name="Normal 4 3 4 2" xfId="417" xr:uid="{00000000-0005-0000-0000-000038010000}"/>
    <cellStyle name="Normal 4 3 5" xfId="241" xr:uid="{00000000-0005-0000-0000-000039010000}"/>
    <cellStyle name="Normal 4 3 5 2" xfId="483" xr:uid="{00000000-0005-0000-0000-00003A010000}"/>
    <cellStyle name="Normal 4 3 6" xfId="127" xr:uid="{00000000-0005-0000-0000-00003B010000}"/>
    <cellStyle name="Normal 4 3 6 2" xfId="369" xr:uid="{00000000-0005-0000-0000-00003C010000}"/>
    <cellStyle name="Normal 4 3 7" xfId="309" xr:uid="{00000000-0005-0000-0000-00003D010000}"/>
    <cellStyle name="Normal 4 4" xfId="55" xr:uid="{00000000-0005-0000-0000-00003E010000}"/>
    <cellStyle name="Normal 4 4 2" xfId="97" xr:uid="{00000000-0005-0000-0000-00003F010000}"/>
    <cellStyle name="Normal 4 4 2 2" xfId="271" xr:uid="{00000000-0005-0000-0000-000040010000}"/>
    <cellStyle name="Normal 4 4 2 2 2" xfId="513" xr:uid="{00000000-0005-0000-0000-000041010000}"/>
    <cellStyle name="Normal 4 4 2 3" xfId="205" xr:uid="{00000000-0005-0000-0000-000042010000}"/>
    <cellStyle name="Normal 4 4 2 3 2" xfId="447" xr:uid="{00000000-0005-0000-0000-000043010000}"/>
    <cellStyle name="Normal 4 4 2 4" xfId="339" xr:uid="{00000000-0005-0000-0000-000044010000}"/>
    <cellStyle name="Normal 4 4 3" xfId="163" xr:uid="{00000000-0005-0000-0000-000045010000}"/>
    <cellStyle name="Normal 4 4 3 2" xfId="405" xr:uid="{00000000-0005-0000-0000-000046010000}"/>
    <cellStyle name="Normal 4 4 4" xfId="229" xr:uid="{00000000-0005-0000-0000-000047010000}"/>
    <cellStyle name="Normal 4 4 4 2" xfId="471" xr:uid="{00000000-0005-0000-0000-000048010000}"/>
    <cellStyle name="Normal 4 4 5" xfId="139" xr:uid="{00000000-0005-0000-0000-000049010000}"/>
    <cellStyle name="Normal 4 4 5 2" xfId="381" xr:uid="{00000000-0005-0000-0000-00004A010000}"/>
    <cellStyle name="Normal 4 4 6" xfId="297" xr:uid="{00000000-0005-0000-0000-00004B010000}"/>
    <cellStyle name="Normal 4 5" xfId="91" xr:uid="{00000000-0005-0000-0000-00004C010000}"/>
    <cellStyle name="Normal 4 5 2" xfId="199" xr:uid="{00000000-0005-0000-0000-00004D010000}"/>
    <cellStyle name="Normal 4 5 2 2" xfId="441" xr:uid="{00000000-0005-0000-0000-00004E010000}"/>
    <cellStyle name="Normal 4 5 3" xfId="265" xr:uid="{00000000-0005-0000-0000-00004F010000}"/>
    <cellStyle name="Normal 4 5 3 2" xfId="507" xr:uid="{00000000-0005-0000-0000-000050010000}"/>
    <cellStyle name="Normal 4 5 4" xfId="133" xr:uid="{00000000-0005-0000-0000-000051010000}"/>
    <cellStyle name="Normal 4 5 4 2" xfId="375" xr:uid="{00000000-0005-0000-0000-000052010000}"/>
    <cellStyle name="Normal 4 5 5" xfId="333" xr:uid="{00000000-0005-0000-0000-000053010000}"/>
    <cellStyle name="Normal 4 6" xfId="73" xr:uid="{00000000-0005-0000-0000-000054010000}"/>
    <cellStyle name="Normal 4 6 2" xfId="247" xr:uid="{00000000-0005-0000-0000-000055010000}"/>
    <cellStyle name="Normal 4 6 2 2" xfId="489" xr:uid="{00000000-0005-0000-0000-000056010000}"/>
    <cellStyle name="Normal 4 6 3" xfId="181" xr:uid="{00000000-0005-0000-0000-000057010000}"/>
    <cellStyle name="Normal 4 6 3 2" xfId="423" xr:uid="{00000000-0005-0000-0000-000058010000}"/>
    <cellStyle name="Normal 4 6 4" xfId="315" xr:uid="{00000000-0005-0000-0000-000059010000}"/>
    <cellStyle name="Normal 4 7" xfId="157" xr:uid="{00000000-0005-0000-0000-00005A010000}"/>
    <cellStyle name="Normal 4 7 2" xfId="399" xr:uid="{00000000-0005-0000-0000-00005B010000}"/>
    <cellStyle name="Normal 4 8" xfId="223" xr:uid="{00000000-0005-0000-0000-00005C010000}"/>
    <cellStyle name="Normal 4 8 2" xfId="465" xr:uid="{00000000-0005-0000-0000-00005D010000}"/>
    <cellStyle name="Normal 4 9" xfId="115" xr:uid="{00000000-0005-0000-0000-00005E010000}"/>
    <cellStyle name="Normal 4 9 2" xfId="357" xr:uid="{00000000-0005-0000-0000-00005F010000}"/>
    <cellStyle name="Normal 5" xfId="13" xr:uid="{00000000-0005-0000-0000-000060010000}"/>
    <cellStyle name="Normal 5 10" xfId="116" xr:uid="{00000000-0005-0000-0000-000061010000}"/>
    <cellStyle name="Normal 5 10 2" xfId="358" xr:uid="{00000000-0005-0000-0000-000062010000}"/>
    <cellStyle name="Normal 5 11" xfId="291" xr:uid="{00000000-0005-0000-0000-000063010000}"/>
    <cellStyle name="Normal 5 12" xfId="543" xr:uid="{00000000-0005-0000-0000-000064010000}"/>
    <cellStyle name="Normal 5 2" xfId="26" xr:uid="{00000000-0005-0000-0000-000065010000}"/>
    <cellStyle name="Normal 5 2 10" xfId="292" xr:uid="{00000000-0005-0000-0000-000066010000}"/>
    <cellStyle name="Normal 5 2 11" xfId="544" xr:uid="{00000000-0005-0000-0000-000067010000}"/>
    <cellStyle name="Normal 5 2 2" xfId="63" xr:uid="{00000000-0005-0000-0000-000068010000}"/>
    <cellStyle name="Normal 5 2 2 2" xfId="105" xr:uid="{00000000-0005-0000-0000-000069010000}"/>
    <cellStyle name="Normal 5 2 2 2 2" xfId="213" xr:uid="{00000000-0005-0000-0000-00006A010000}"/>
    <cellStyle name="Normal 5 2 2 2 2 2" xfId="455" xr:uid="{00000000-0005-0000-0000-00006B010000}"/>
    <cellStyle name="Normal 5 2 2 2 3" xfId="279" xr:uid="{00000000-0005-0000-0000-00006C010000}"/>
    <cellStyle name="Normal 5 2 2 2 3 2" xfId="521" xr:uid="{00000000-0005-0000-0000-00006D010000}"/>
    <cellStyle name="Normal 5 2 2 2 4" xfId="147" xr:uid="{00000000-0005-0000-0000-00006E010000}"/>
    <cellStyle name="Normal 5 2 2 2 4 2" xfId="389" xr:uid="{00000000-0005-0000-0000-00006F010000}"/>
    <cellStyle name="Normal 5 2 2 2 5" xfId="347" xr:uid="{00000000-0005-0000-0000-000070010000}"/>
    <cellStyle name="Normal 5 2 2 3" xfId="81" xr:uid="{00000000-0005-0000-0000-000071010000}"/>
    <cellStyle name="Normal 5 2 2 3 2" xfId="255" xr:uid="{00000000-0005-0000-0000-000072010000}"/>
    <cellStyle name="Normal 5 2 2 3 2 2" xfId="497" xr:uid="{00000000-0005-0000-0000-000073010000}"/>
    <cellStyle name="Normal 5 2 2 3 3" xfId="189" xr:uid="{00000000-0005-0000-0000-000074010000}"/>
    <cellStyle name="Normal 5 2 2 3 3 2" xfId="431" xr:uid="{00000000-0005-0000-0000-000075010000}"/>
    <cellStyle name="Normal 5 2 2 3 4" xfId="323" xr:uid="{00000000-0005-0000-0000-000076010000}"/>
    <cellStyle name="Normal 5 2 2 4" xfId="171" xr:uid="{00000000-0005-0000-0000-000077010000}"/>
    <cellStyle name="Normal 5 2 2 4 2" xfId="413" xr:uid="{00000000-0005-0000-0000-000078010000}"/>
    <cellStyle name="Normal 5 2 2 5" xfId="237" xr:uid="{00000000-0005-0000-0000-000079010000}"/>
    <cellStyle name="Normal 5 2 2 5 2" xfId="479" xr:uid="{00000000-0005-0000-0000-00007A010000}"/>
    <cellStyle name="Normal 5 2 2 6" xfId="123" xr:uid="{00000000-0005-0000-0000-00007B010000}"/>
    <cellStyle name="Normal 5 2 2 6 2" xfId="365" xr:uid="{00000000-0005-0000-0000-00007C010000}"/>
    <cellStyle name="Normal 5 2 2 7" xfId="305" xr:uid="{00000000-0005-0000-0000-00007D010000}"/>
    <cellStyle name="Normal 5 2 3" xfId="69" xr:uid="{00000000-0005-0000-0000-00007E010000}"/>
    <cellStyle name="Normal 5 2 3 2" xfId="111" xr:uid="{00000000-0005-0000-0000-00007F010000}"/>
    <cellStyle name="Normal 5 2 3 2 2" xfId="219" xr:uid="{00000000-0005-0000-0000-000080010000}"/>
    <cellStyle name="Normal 5 2 3 2 2 2" xfId="461" xr:uid="{00000000-0005-0000-0000-000081010000}"/>
    <cellStyle name="Normal 5 2 3 2 3" xfId="285" xr:uid="{00000000-0005-0000-0000-000082010000}"/>
    <cellStyle name="Normal 5 2 3 2 3 2" xfId="527" xr:uid="{00000000-0005-0000-0000-000083010000}"/>
    <cellStyle name="Normal 5 2 3 2 4" xfId="153" xr:uid="{00000000-0005-0000-0000-000084010000}"/>
    <cellStyle name="Normal 5 2 3 2 4 2" xfId="395" xr:uid="{00000000-0005-0000-0000-000085010000}"/>
    <cellStyle name="Normal 5 2 3 2 5" xfId="353" xr:uid="{00000000-0005-0000-0000-000086010000}"/>
    <cellStyle name="Normal 5 2 3 3" xfId="87" xr:uid="{00000000-0005-0000-0000-000087010000}"/>
    <cellStyle name="Normal 5 2 3 3 2" xfId="261" xr:uid="{00000000-0005-0000-0000-000088010000}"/>
    <cellStyle name="Normal 5 2 3 3 2 2" xfId="503" xr:uid="{00000000-0005-0000-0000-000089010000}"/>
    <cellStyle name="Normal 5 2 3 3 3" xfId="195" xr:uid="{00000000-0005-0000-0000-00008A010000}"/>
    <cellStyle name="Normal 5 2 3 3 3 2" xfId="437" xr:uid="{00000000-0005-0000-0000-00008B010000}"/>
    <cellStyle name="Normal 5 2 3 3 4" xfId="329" xr:uid="{00000000-0005-0000-0000-00008C010000}"/>
    <cellStyle name="Normal 5 2 3 4" xfId="177" xr:uid="{00000000-0005-0000-0000-00008D010000}"/>
    <cellStyle name="Normal 5 2 3 4 2" xfId="419" xr:uid="{00000000-0005-0000-0000-00008E010000}"/>
    <cellStyle name="Normal 5 2 3 5" xfId="243" xr:uid="{00000000-0005-0000-0000-00008F010000}"/>
    <cellStyle name="Normal 5 2 3 5 2" xfId="485" xr:uid="{00000000-0005-0000-0000-000090010000}"/>
    <cellStyle name="Normal 5 2 3 6" xfId="129" xr:uid="{00000000-0005-0000-0000-000091010000}"/>
    <cellStyle name="Normal 5 2 3 6 2" xfId="371" xr:uid="{00000000-0005-0000-0000-000092010000}"/>
    <cellStyle name="Normal 5 2 3 7" xfId="311" xr:uid="{00000000-0005-0000-0000-000093010000}"/>
    <cellStyle name="Normal 5 2 4" xfId="57" xr:uid="{00000000-0005-0000-0000-000094010000}"/>
    <cellStyle name="Normal 5 2 4 2" xfId="99" xr:uid="{00000000-0005-0000-0000-000095010000}"/>
    <cellStyle name="Normal 5 2 4 2 2" xfId="273" xr:uid="{00000000-0005-0000-0000-000096010000}"/>
    <cellStyle name="Normal 5 2 4 2 2 2" xfId="515" xr:uid="{00000000-0005-0000-0000-000097010000}"/>
    <cellStyle name="Normal 5 2 4 2 3" xfId="207" xr:uid="{00000000-0005-0000-0000-000098010000}"/>
    <cellStyle name="Normal 5 2 4 2 3 2" xfId="449" xr:uid="{00000000-0005-0000-0000-000099010000}"/>
    <cellStyle name="Normal 5 2 4 2 4" xfId="341" xr:uid="{00000000-0005-0000-0000-00009A010000}"/>
    <cellStyle name="Normal 5 2 4 3" xfId="165" xr:uid="{00000000-0005-0000-0000-00009B010000}"/>
    <cellStyle name="Normal 5 2 4 3 2" xfId="407" xr:uid="{00000000-0005-0000-0000-00009C010000}"/>
    <cellStyle name="Normal 5 2 4 4" xfId="231" xr:uid="{00000000-0005-0000-0000-00009D010000}"/>
    <cellStyle name="Normal 5 2 4 4 2" xfId="473" xr:uid="{00000000-0005-0000-0000-00009E010000}"/>
    <cellStyle name="Normal 5 2 4 5" xfId="141" xr:uid="{00000000-0005-0000-0000-00009F010000}"/>
    <cellStyle name="Normal 5 2 4 5 2" xfId="383" xr:uid="{00000000-0005-0000-0000-0000A0010000}"/>
    <cellStyle name="Normal 5 2 4 6" xfId="299" xr:uid="{00000000-0005-0000-0000-0000A1010000}"/>
    <cellStyle name="Normal 5 2 5" xfId="93" xr:uid="{00000000-0005-0000-0000-0000A2010000}"/>
    <cellStyle name="Normal 5 2 5 2" xfId="201" xr:uid="{00000000-0005-0000-0000-0000A3010000}"/>
    <cellStyle name="Normal 5 2 5 2 2" xfId="443" xr:uid="{00000000-0005-0000-0000-0000A4010000}"/>
    <cellStyle name="Normal 5 2 5 3" xfId="267" xr:uid="{00000000-0005-0000-0000-0000A5010000}"/>
    <cellStyle name="Normal 5 2 5 3 2" xfId="509" xr:uid="{00000000-0005-0000-0000-0000A6010000}"/>
    <cellStyle name="Normal 5 2 5 4" xfId="135" xr:uid="{00000000-0005-0000-0000-0000A7010000}"/>
    <cellStyle name="Normal 5 2 5 4 2" xfId="377" xr:uid="{00000000-0005-0000-0000-0000A8010000}"/>
    <cellStyle name="Normal 5 2 5 5" xfId="335" xr:uid="{00000000-0005-0000-0000-0000A9010000}"/>
    <cellStyle name="Normal 5 2 6" xfId="75" xr:uid="{00000000-0005-0000-0000-0000AA010000}"/>
    <cellStyle name="Normal 5 2 6 2" xfId="249" xr:uid="{00000000-0005-0000-0000-0000AB010000}"/>
    <cellStyle name="Normal 5 2 6 2 2" xfId="491" xr:uid="{00000000-0005-0000-0000-0000AC010000}"/>
    <cellStyle name="Normal 5 2 6 3" xfId="183" xr:uid="{00000000-0005-0000-0000-0000AD010000}"/>
    <cellStyle name="Normal 5 2 6 3 2" xfId="425" xr:uid="{00000000-0005-0000-0000-0000AE010000}"/>
    <cellStyle name="Normal 5 2 6 4" xfId="317" xr:uid="{00000000-0005-0000-0000-0000AF010000}"/>
    <cellStyle name="Normal 5 2 7" xfId="159" xr:uid="{00000000-0005-0000-0000-0000B0010000}"/>
    <cellStyle name="Normal 5 2 7 2" xfId="401" xr:uid="{00000000-0005-0000-0000-0000B1010000}"/>
    <cellStyle name="Normal 5 2 8" xfId="225" xr:uid="{00000000-0005-0000-0000-0000B2010000}"/>
    <cellStyle name="Normal 5 2 8 2" xfId="467" xr:uid="{00000000-0005-0000-0000-0000B3010000}"/>
    <cellStyle name="Normal 5 2 9" xfId="117" xr:uid="{00000000-0005-0000-0000-0000B4010000}"/>
    <cellStyle name="Normal 5 2 9 2" xfId="359" xr:uid="{00000000-0005-0000-0000-0000B5010000}"/>
    <cellStyle name="Normal 5 3" xfId="62" xr:uid="{00000000-0005-0000-0000-0000B6010000}"/>
    <cellStyle name="Normal 5 3 2" xfId="104" xr:uid="{00000000-0005-0000-0000-0000B7010000}"/>
    <cellStyle name="Normal 5 3 2 2" xfId="212" xr:uid="{00000000-0005-0000-0000-0000B8010000}"/>
    <cellStyle name="Normal 5 3 2 2 2" xfId="454" xr:uid="{00000000-0005-0000-0000-0000B9010000}"/>
    <cellStyle name="Normal 5 3 2 3" xfId="278" xr:uid="{00000000-0005-0000-0000-0000BA010000}"/>
    <cellStyle name="Normal 5 3 2 3 2" xfId="520" xr:uid="{00000000-0005-0000-0000-0000BB010000}"/>
    <cellStyle name="Normal 5 3 2 4" xfId="146" xr:uid="{00000000-0005-0000-0000-0000BC010000}"/>
    <cellStyle name="Normal 5 3 2 4 2" xfId="388" xr:uid="{00000000-0005-0000-0000-0000BD010000}"/>
    <cellStyle name="Normal 5 3 2 5" xfId="346" xr:uid="{00000000-0005-0000-0000-0000BE010000}"/>
    <cellStyle name="Normal 5 3 3" xfId="80" xr:uid="{00000000-0005-0000-0000-0000BF010000}"/>
    <cellStyle name="Normal 5 3 3 2" xfId="254" xr:uid="{00000000-0005-0000-0000-0000C0010000}"/>
    <cellStyle name="Normal 5 3 3 2 2" xfId="496" xr:uid="{00000000-0005-0000-0000-0000C1010000}"/>
    <cellStyle name="Normal 5 3 3 3" xfId="188" xr:uid="{00000000-0005-0000-0000-0000C2010000}"/>
    <cellStyle name="Normal 5 3 3 3 2" xfId="430" xr:uid="{00000000-0005-0000-0000-0000C3010000}"/>
    <cellStyle name="Normal 5 3 3 4" xfId="322" xr:uid="{00000000-0005-0000-0000-0000C4010000}"/>
    <cellStyle name="Normal 5 3 4" xfId="170" xr:uid="{00000000-0005-0000-0000-0000C5010000}"/>
    <cellStyle name="Normal 5 3 4 2" xfId="412" xr:uid="{00000000-0005-0000-0000-0000C6010000}"/>
    <cellStyle name="Normal 5 3 5" xfId="236" xr:uid="{00000000-0005-0000-0000-0000C7010000}"/>
    <cellStyle name="Normal 5 3 5 2" xfId="478" xr:uid="{00000000-0005-0000-0000-0000C8010000}"/>
    <cellStyle name="Normal 5 3 6" xfId="122" xr:uid="{00000000-0005-0000-0000-0000C9010000}"/>
    <cellStyle name="Normal 5 3 6 2" xfId="364" xr:uid="{00000000-0005-0000-0000-0000CA010000}"/>
    <cellStyle name="Normal 5 3 7" xfId="304" xr:uid="{00000000-0005-0000-0000-0000CB010000}"/>
    <cellStyle name="Normal 5 3 8" xfId="545" xr:uid="{00000000-0005-0000-0000-0000CC010000}"/>
    <cellStyle name="Normal 5 4" xfId="68" xr:uid="{00000000-0005-0000-0000-0000CD010000}"/>
    <cellStyle name="Normal 5 4 2" xfId="110" xr:uid="{00000000-0005-0000-0000-0000CE010000}"/>
    <cellStyle name="Normal 5 4 2 2" xfId="218" xr:uid="{00000000-0005-0000-0000-0000CF010000}"/>
    <cellStyle name="Normal 5 4 2 2 2" xfId="460" xr:uid="{00000000-0005-0000-0000-0000D0010000}"/>
    <cellStyle name="Normal 5 4 2 3" xfId="284" xr:uid="{00000000-0005-0000-0000-0000D1010000}"/>
    <cellStyle name="Normal 5 4 2 3 2" xfId="526" xr:uid="{00000000-0005-0000-0000-0000D2010000}"/>
    <cellStyle name="Normal 5 4 2 4" xfId="152" xr:uid="{00000000-0005-0000-0000-0000D3010000}"/>
    <cellStyle name="Normal 5 4 2 4 2" xfId="394" xr:uid="{00000000-0005-0000-0000-0000D4010000}"/>
    <cellStyle name="Normal 5 4 2 5" xfId="352" xr:uid="{00000000-0005-0000-0000-0000D5010000}"/>
    <cellStyle name="Normal 5 4 3" xfId="86" xr:uid="{00000000-0005-0000-0000-0000D6010000}"/>
    <cellStyle name="Normal 5 4 3 2" xfId="260" xr:uid="{00000000-0005-0000-0000-0000D7010000}"/>
    <cellStyle name="Normal 5 4 3 2 2" xfId="502" xr:uid="{00000000-0005-0000-0000-0000D8010000}"/>
    <cellStyle name="Normal 5 4 3 3" xfId="194" xr:uid="{00000000-0005-0000-0000-0000D9010000}"/>
    <cellStyle name="Normal 5 4 3 3 2" xfId="436" xr:uid="{00000000-0005-0000-0000-0000DA010000}"/>
    <cellStyle name="Normal 5 4 3 4" xfId="328" xr:uid="{00000000-0005-0000-0000-0000DB010000}"/>
    <cellStyle name="Normal 5 4 4" xfId="176" xr:uid="{00000000-0005-0000-0000-0000DC010000}"/>
    <cellStyle name="Normal 5 4 4 2" xfId="418" xr:uid="{00000000-0005-0000-0000-0000DD010000}"/>
    <cellStyle name="Normal 5 4 5" xfId="242" xr:uid="{00000000-0005-0000-0000-0000DE010000}"/>
    <cellStyle name="Normal 5 4 5 2" xfId="484" xr:uid="{00000000-0005-0000-0000-0000DF010000}"/>
    <cellStyle name="Normal 5 4 6" xfId="128" xr:uid="{00000000-0005-0000-0000-0000E0010000}"/>
    <cellStyle name="Normal 5 4 6 2" xfId="370" xr:uid="{00000000-0005-0000-0000-0000E1010000}"/>
    <cellStyle name="Normal 5 4 7" xfId="310" xr:uid="{00000000-0005-0000-0000-0000E2010000}"/>
    <cellStyle name="Normal 5 4 8" xfId="535" xr:uid="{00000000-0005-0000-0000-0000E3010000}"/>
    <cellStyle name="Normal 5 4 9" xfId="529" xr:uid="{00000000-0005-0000-0000-0000E4010000}"/>
    <cellStyle name="Normal 5 5" xfId="56" xr:uid="{00000000-0005-0000-0000-0000E5010000}"/>
    <cellStyle name="Normal 5 5 2" xfId="98" xr:uid="{00000000-0005-0000-0000-0000E6010000}"/>
    <cellStyle name="Normal 5 5 2 2" xfId="272" xr:uid="{00000000-0005-0000-0000-0000E7010000}"/>
    <cellStyle name="Normal 5 5 2 2 2" xfId="514" xr:uid="{00000000-0005-0000-0000-0000E8010000}"/>
    <cellStyle name="Normal 5 5 2 3" xfId="206" xr:uid="{00000000-0005-0000-0000-0000E9010000}"/>
    <cellStyle name="Normal 5 5 2 3 2" xfId="448" xr:uid="{00000000-0005-0000-0000-0000EA010000}"/>
    <cellStyle name="Normal 5 5 2 4" xfId="340" xr:uid="{00000000-0005-0000-0000-0000EB010000}"/>
    <cellStyle name="Normal 5 5 3" xfId="164" xr:uid="{00000000-0005-0000-0000-0000EC010000}"/>
    <cellStyle name="Normal 5 5 3 2" xfId="406" xr:uid="{00000000-0005-0000-0000-0000ED010000}"/>
    <cellStyle name="Normal 5 5 4" xfId="230" xr:uid="{00000000-0005-0000-0000-0000EE010000}"/>
    <cellStyle name="Normal 5 5 4 2" xfId="472" xr:uid="{00000000-0005-0000-0000-0000EF010000}"/>
    <cellStyle name="Normal 5 5 5" xfId="140" xr:uid="{00000000-0005-0000-0000-0000F0010000}"/>
    <cellStyle name="Normal 5 5 5 2" xfId="382" xr:uid="{00000000-0005-0000-0000-0000F1010000}"/>
    <cellStyle name="Normal 5 5 6" xfId="298" xr:uid="{00000000-0005-0000-0000-0000F2010000}"/>
    <cellStyle name="Normal 5 6" xfId="92" xr:uid="{00000000-0005-0000-0000-0000F3010000}"/>
    <cellStyle name="Normal 5 6 2" xfId="200" xr:uid="{00000000-0005-0000-0000-0000F4010000}"/>
    <cellStyle name="Normal 5 6 2 2" xfId="442" xr:uid="{00000000-0005-0000-0000-0000F5010000}"/>
    <cellStyle name="Normal 5 6 3" xfId="266" xr:uid="{00000000-0005-0000-0000-0000F6010000}"/>
    <cellStyle name="Normal 5 6 3 2" xfId="508" xr:uid="{00000000-0005-0000-0000-0000F7010000}"/>
    <cellStyle name="Normal 5 6 4" xfId="134" xr:uid="{00000000-0005-0000-0000-0000F8010000}"/>
    <cellStyle name="Normal 5 6 4 2" xfId="376" xr:uid="{00000000-0005-0000-0000-0000F9010000}"/>
    <cellStyle name="Normal 5 6 5" xfId="334" xr:uid="{00000000-0005-0000-0000-0000FA010000}"/>
    <cellStyle name="Normal 5 7" xfId="74" xr:uid="{00000000-0005-0000-0000-0000FB010000}"/>
    <cellStyle name="Normal 5 7 2" xfId="248" xr:uid="{00000000-0005-0000-0000-0000FC010000}"/>
    <cellStyle name="Normal 5 7 2 2" xfId="490" xr:uid="{00000000-0005-0000-0000-0000FD010000}"/>
    <cellStyle name="Normal 5 7 3" xfId="182" xr:uid="{00000000-0005-0000-0000-0000FE010000}"/>
    <cellStyle name="Normal 5 7 3 2" xfId="424" xr:uid="{00000000-0005-0000-0000-0000FF010000}"/>
    <cellStyle name="Normal 5 7 4" xfId="316" xr:uid="{00000000-0005-0000-0000-000000020000}"/>
    <cellStyle name="Normal 5 8" xfId="158" xr:uid="{00000000-0005-0000-0000-000001020000}"/>
    <cellStyle name="Normal 5 8 2" xfId="400" xr:uid="{00000000-0005-0000-0000-000002020000}"/>
    <cellStyle name="Normal 5 9" xfId="224" xr:uid="{00000000-0005-0000-0000-000003020000}"/>
    <cellStyle name="Normal 5 9 2" xfId="466" xr:uid="{00000000-0005-0000-0000-000004020000}"/>
    <cellStyle name="Normal 6" xfId="17" xr:uid="{00000000-0005-0000-0000-000005020000}"/>
    <cellStyle name="Normal 6 2" xfId="22" xr:uid="{00000000-0005-0000-0000-000006020000}"/>
    <cellStyle name="Normal 6 2 2" xfId="536" xr:uid="{00000000-0005-0000-0000-000007020000}"/>
    <cellStyle name="Normal 6 2 3" xfId="532" xr:uid="{00000000-0005-0000-0000-000008020000}"/>
    <cellStyle name="Normal 6 3" xfId="533" xr:uid="{00000000-0005-0000-0000-000009020000}"/>
    <cellStyle name="Normal 6 3 2" xfId="547" xr:uid="{00000000-0005-0000-0000-00000A020000}"/>
    <cellStyle name="Normal 6 4" xfId="531" xr:uid="{00000000-0005-0000-0000-00000B020000}"/>
    <cellStyle name="Normal 7" xfId="25" xr:uid="{00000000-0005-0000-0000-00000C020000}"/>
    <cellStyle name="Normal 7 2" xfId="29" xr:uid="{00000000-0005-0000-0000-00000D020000}"/>
    <cellStyle name="Normal 7 2 2" xfId="35" xr:uid="{00000000-0005-0000-0000-00000E020000}"/>
    <cellStyle name="Normal 7 2 2 2" xfId="47" xr:uid="{00000000-0005-0000-0000-00000F020000}"/>
    <cellStyle name="Normal 7 2 3" xfId="41" xr:uid="{00000000-0005-0000-0000-000010020000}"/>
    <cellStyle name="Normal 7 2 4" xfId="551" xr:uid="{00000000-0005-0000-0000-000011020000}"/>
    <cellStyle name="Normal 7 3" xfId="31" xr:uid="{00000000-0005-0000-0000-000012020000}"/>
    <cellStyle name="Normal 7 3 2" xfId="37" xr:uid="{00000000-0005-0000-0000-000013020000}"/>
    <cellStyle name="Normal 7 3 2 2" xfId="49" xr:uid="{00000000-0005-0000-0000-000014020000}"/>
    <cellStyle name="Normal 7 3 3" xfId="43" xr:uid="{00000000-0005-0000-0000-000015020000}"/>
    <cellStyle name="Normal 7 3 4" xfId="553" xr:uid="{00000000-0005-0000-0000-000016020000}"/>
    <cellStyle name="Normal 7 4" xfId="33" xr:uid="{00000000-0005-0000-0000-000017020000}"/>
    <cellStyle name="Normal 7 4 2" xfId="45" xr:uid="{00000000-0005-0000-0000-000018020000}"/>
    <cellStyle name="Normal 7 4 3" xfId="550" xr:uid="{00000000-0005-0000-0000-000019020000}"/>
    <cellStyle name="Normal 7 5" xfId="39" xr:uid="{00000000-0005-0000-0000-00001A020000}"/>
    <cellStyle name="Normal 7 6" xfId="293" xr:uid="{00000000-0005-0000-0000-00001B020000}"/>
    <cellStyle name="Normal 8" xfId="28" xr:uid="{00000000-0005-0000-0000-00001C020000}"/>
    <cellStyle name="Normal 8 2" xfId="30" xr:uid="{00000000-0005-0000-0000-00001D020000}"/>
    <cellStyle name="Normal 8 2 2" xfId="36" xr:uid="{00000000-0005-0000-0000-00001E020000}"/>
    <cellStyle name="Normal 8 2 2 2" xfId="48" xr:uid="{00000000-0005-0000-0000-00001F020000}"/>
    <cellStyle name="Normal 8 2 3" xfId="42" xr:uid="{00000000-0005-0000-0000-000020020000}"/>
    <cellStyle name="Normal 8 2 4" xfId="552" xr:uid="{00000000-0005-0000-0000-000021020000}"/>
    <cellStyle name="Normal 8 3" xfId="32" xr:uid="{00000000-0005-0000-0000-000022020000}"/>
    <cellStyle name="Normal 8 3 2" xfId="38" xr:uid="{00000000-0005-0000-0000-000023020000}"/>
    <cellStyle name="Normal 8 3 2 2" xfId="50" xr:uid="{00000000-0005-0000-0000-000024020000}"/>
    <cellStyle name="Normal 8 3 3" xfId="44" xr:uid="{00000000-0005-0000-0000-000025020000}"/>
    <cellStyle name="Normal 8 3 4" xfId="554" xr:uid="{00000000-0005-0000-0000-000026020000}"/>
    <cellStyle name="Normal 8 4" xfId="34" xr:uid="{00000000-0005-0000-0000-000027020000}"/>
    <cellStyle name="Normal 8 4 2" xfId="46" xr:uid="{00000000-0005-0000-0000-000028020000}"/>
    <cellStyle name="Normal 8 4 3" xfId="549" xr:uid="{00000000-0005-0000-0000-000029020000}"/>
    <cellStyle name="Normal 8 5" xfId="40" xr:uid="{00000000-0005-0000-0000-00002A020000}"/>
    <cellStyle name="Normal 8 6" xfId="286" xr:uid="{00000000-0005-0000-0000-00002B020000}"/>
    <cellStyle name="Normal 9" xfId="537" xr:uid="{00000000-0005-0000-0000-00002C020000}"/>
    <cellStyle name="Normal_Encumb Summary" xfId="560" xr:uid="{D5B7FC81-5C24-4C8E-8BBC-C625EB5625A2}"/>
    <cellStyle name="Normal_Sheet1" xfId="557" xr:uid="{00000000-0005-0000-0000-00002D020000}"/>
    <cellStyle name="Normal_Sheet2" xfId="558" xr:uid="{00000000-0005-0000-0000-00002E020000}"/>
    <cellStyle name="Percent 2" xfId="559" xr:uid="{00000000-0005-0000-0000-00002F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400050</xdr:colOff>
      <xdr:row>1</xdr:row>
      <xdr:rowOff>9526</xdr:rowOff>
    </xdr:from>
    <xdr:ext cx="361950" cy="85724"/>
    <xdr:sp macro="" textlink="">
      <xdr:nvSpPr>
        <xdr:cNvPr id="2" name="TextBox 1">
          <a:extLst>
            <a:ext uri="{FF2B5EF4-FFF2-40B4-BE49-F238E27FC236}">
              <a16:creationId xmlns:a16="http://schemas.microsoft.com/office/drawing/2014/main" id="{00000000-0008-0000-0000-000002000000}"/>
            </a:ext>
          </a:extLst>
        </xdr:cNvPr>
        <xdr:cNvSpPr txBox="1"/>
      </xdr:nvSpPr>
      <xdr:spPr>
        <a:xfrm flipH="1">
          <a:off x="10953750" y="200026"/>
          <a:ext cx="361950" cy="857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gustus\AppData\Local\Microsoft\Windows\Temporary%20Internet%20Files\Content.Outlook\OJUVEV9G\Contract%20Simplification%20Project%20FY17\FY19%20Roster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R"/>
      <sheetName val="Transportation"/>
      <sheetName val="Stipends_Fin Asst"/>
      <sheetName val="Day Work &amp; Support"/>
      <sheetName val="CR_invoice back up"/>
      <sheetName val="Lookup"/>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8"/>
  <sheetViews>
    <sheetView topLeftCell="A25" workbookViewId="0">
      <selection activeCell="J49" sqref="J49"/>
    </sheetView>
  </sheetViews>
  <sheetFormatPr defaultRowHeight="14.5" x14ac:dyDescent="0.35"/>
  <cols>
    <col min="1" max="1" width="9.7265625" customWidth="1"/>
    <col min="2" max="2" width="43" customWidth="1"/>
    <col min="3" max="3" width="31.1796875" bestFit="1" customWidth="1"/>
    <col min="4" max="4" width="15.26953125" customWidth="1"/>
    <col min="5" max="5" width="67.81640625" customWidth="1"/>
  </cols>
  <sheetData>
    <row r="1" spans="1:5" x14ac:dyDescent="0.35">
      <c r="A1" s="393" t="s">
        <v>112</v>
      </c>
      <c r="B1" s="393"/>
      <c r="C1" s="393"/>
      <c r="D1" s="393"/>
      <c r="E1" s="393"/>
    </row>
    <row r="2" spans="1:5" ht="41.25" customHeight="1" x14ac:dyDescent="0.35">
      <c r="A2" s="389" t="s">
        <v>248</v>
      </c>
      <c r="B2" s="389"/>
      <c r="C2" s="389"/>
      <c r="D2" s="389"/>
      <c r="E2" s="389"/>
    </row>
    <row r="3" spans="1:5" x14ac:dyDescent="0.35">
      <c r="A3" s="251"/>
      <c r="B3" s="251"/>
      <c r="C3" s="251"/>
      <c r="D3" s="251"/>
      <c r="E3" s="251"/>
    </row>
    <row r="4" spans="1:5" ht="33" customHeight="1" x14ac:dyDescent="0.35">
      <c r="A4" s="389" t="s">
        <v>257</v>
      </c>
      <c r="B4" s="389"/>
      <c r="C4" s="389"/>
      <c r="D4" s="389"/>
      <c r="E4" s="389"/>
    </row>
    <row r="5" spans="1:5" x14ac:dyDescent="0.35">
      <c r="A5" s="70"/>
      <c r="B5" s="70"/>
      <c r="C5" s="70"/>
      <c r="D5" s="70"/>
      <c r="E5" s="70"/>
    </row>
    <row r="6" spans="1:5" x14ac:dyDescent="0.35">
      <c r="A6" s="70" t="s">
        <v>113</v>
      </c>
      <c r="B6" s="70"/>
      <c r="C6" s="70"/>
      <c r="D6" s="70"/>
      <c r="E6" s="70"/>
    </row>
    <row r="7" spans="1:5" ht="42.75" customHeight="1" x14ac:dyDescent="0.35">
      <c r="A7" s="389" t="s">
        <v>249</v>
      </c>
      <c r="B7" s="389"/>
      <c r="C7" s="389"/>
      <c r="D7" s="389"/>
      <c r="E7" s="389"/>
    </row>
    <row r="8" spans="1:5" x14ac:dyDescent="0.35">
      <c r="A8" s="70"/>
      <c r="B8" s="70"/>
      <c r="C8" s="70"/>
      <c r="D8" s="70"/>
      <c r="E8" s="70"/>
    </row>
    <row r="9" spans="1:5" ht="32.25" customHeight="1" x14ac:dyDescent="0.35">
      <c r="A9" s="389" t="s">
        <v>197</v>
      </c>
      <c r="B9" s="389"/>
      <c r="C9" s="389"/>
      <c r="D9" s="389"/>
      <c r="E9" s="389"/>
    </row>
    <row r="10" spans="1:5" ht="30" customHeight="1" x14ac:dyDescent="0.35">
      <c r="A10" s="389" t="s">
        <v>258</v>
      </c>
      <c r="B10" s="389"/>
      <c r="C10" s="389"/>
      <c r="D10" s="389"/>
      <c r="E10" s="389"/>
    </row>
    <row r="11" spans="1:5" ht="28.5" customHeight="1" x14ac:dyDescent="0.35">
      <c r="A11" s="390" t="s">
        <v>250</v>
      </c>
      <c r="B11" s="390"/>
      <c r="C11" s="390"/>
      <c r="D11" s="390"/>
      <c r="E11" s="390"/>
    </row>
    <row r="12" spans="1:5" x14ac:dyDescent="0.35">
      <c r="A12" s="70"/>
      <c r="B12" s="70"/>
      <c r="C12" s="70"/>
      <c r="D12" s="70"/>
      <c r="E12" s="70"/>
    </row>
    <row r="13" spans="1:5" x14ac:dyDescent="0.35">
      <c r="A13" s="70" t="s">
        <v>187</v>
      </c>
      <c r="B13" s="70"/>
      <c r="C13" s="70"/>
      <c r="D13" s="70"/>
      <c r="E13" s="70"/>
    </row>
    <row r="14" spans="1:5" ht="14.25" customHeight="1" x14ac:dyDescent="0.35">
      <c r="A14" s="70"/>
      <c r="B14" s="70" t="s">
        <v>209</v>
      </c>
      <c r="C14" s="70"/>
      <c r="D14" s="70"/>
      <c r="E14" s="70"/>
    </row>
    <row r="15" spans="1:5" ht="48" customHeight="1" x14ac:dyDescent="0.35">
      <c r="A15" s="70"/>
      <c r="B15" s="389" t="s">
        <v>237</v>
      </c>
      <c r="C15" s="389"/>
      <c r="D15" s="389"/>
      <c r="E15" s="389"/>
    </row>
    <row r="16" spans="1:5" x14ac:dyDescent="0.35">
      <c r="A16" s="70"/>
      <c r="B16" s="70" t="s">
        <v>114</v>
      </c>
      <c r="C16" s="70"/>
      <c r="D16" s="70"/>
      <c r="E16" s="70"/>
    </row>
    <row r="17" spans="1:11" ht="32.25" customHeight="1" x14ac:dyDescent="0.35">
      <c r="A17" s="70"/>
      <c r="B17" s="391" t="s">
        <v>198</v>
      </c>
      <c r="C17" s="392"/>
      <c r="D17" s="392"/>
      <c r="E17" s="392"/>
      <c r="F17" s="256"/>
      <c r="G17" s="255"/>
      <c r="H17" s="255"/>
      <c r="I17" s="255"/>
      <c r="J17" s="255"/>
      <c r="K17" s="255"/>
    </row>
    <row r="18" spans="1:11" ht="27" customHeight="1" x14ac:dyDescent="0.35">
      <c r="A18" s="70"/>
      <c r="B18" s="389" t="s">
        <v>115</v>
      </c>
      <c r="C18" s="389"/>
      <c r="D18" s="389"/>
      <c r="E18" s="389"/>
    </row>
    <row r="19" spans="1:11" x14ac:dyDescent="0.35">
      <c r="A19" s="70"/>
      <c r="B19" s="252"/>
      <c r="C19" s="252"/>
      <c r="D19" s="252"/>
      <c r="E19" s="252"/>
    </row>
    <row r="20" spans="1:11" x14ac:dyDescent="0.35">
      <c r="A20" s="253" t="s">
        <v>190</v>
      </c>
      <c r="B20" s="252"/>
      <c r="C20" s="252"/>
      <c r="D20" s="252"/>
      <c r="E20" s="252"/>
    </row>
    <row r="21" spans="1:11" ht="46.5" customHeight="1" x14ac:dyDescent="0.35">
      <c r="A21" s="390" t="s">
        <v>251</v>
      </c>
      <c r="B21" s="390"/>
      <c r="C21" s="390"/>
      <c r="D21" s="390"/>
      <c r="E21" s="390"/>
    </row>
    <row r="22" spans="1:11" x14ac:dyDescent="0.35">
      <c r="A22" s="252"/>
      <c r="B22" s="252"/>
      <c r="C22" s="252"/>
      <c r="D22" s="252"/>
      <c r="E22" s="252"/>
    </row>
    <row r="23" spans="1:11" ht="51" customHeight="1" x14ac:dyDescent="0.35">
      <c r="A23" s="389" t="s">
        <v>191</v>
      </c>
      <c r="B23" s="389"/>
      <c r="C23" s="389"/>
      <c r="D23" s="389"/>
      <c r="E23" s="389"/>
    </row>
    <row r="24" spans="1:11" x14ac:dyDescent="0.35">
      <c r="A24" s="70"/>
      <c r="B24" s="254"/>
      <c r="C24" s="254"/>
      <c r="D24" s="254"/>
      <c r="E24" s="254"/>
    </row>
    <row r="25" spans="1:11" x14ac:dyDescent="0.35">
      <c r="A25" s="70"/>
      <c r="B25" s="70"/>
      <c r="C25" s="70"/>
      <c r="D25" s="70"/>
      <c r="E25" s="70"/>
    </row>
    <row r="26" spans="1:11" x14ac:dyDescent="0.35">
      <c r="A26" s="387" t="s">
        <v>116</v>
      </c>
      <c r="B26" s="387"/>
      <c r="C26" s="387"/>
      <c r="D26" s="387"/>
      <c r="E26" s="387"/>
    </row>
    <row r="27" spans="1:11" x14ac:dyDescent="0.35">
      <c r="A27" s="357" t="s">
        <v>117</v>
      </c>
      <c r="B27" s="358" t="s">
        <v>118</v>
      </c>
      <c r="C27" s="358" t="s">
        <v>119</v>
      </c>
      <c r="D27" s="358" t="s">
        <v>20</v>
      </c>
      <c r="E27" s="358" t="s">
        <v>120</v>
      </c>
    </row>
    <row r="28" spans="1:11" x14ac:dyDescent="0.35">
      <c r="A28" s="361">
        <v>3150</v>
      </c>
      <c r="B28" s="359" t="s">
        <v>240</v>
      </c>
      <c r="C28" s="371" t="s">
        <v>199</v>
      </c>
      <c r="D28" s="371" t="s">
        <v>105</v>
      </c>
      <c r="E28" s="372" t="s">
        <v>192</v>
      </c>
    </row>
    <row r="29" spans="1:11" x14ac:dyDescent="0.35">
      <c r="A29" s="361">
        <v>3153</v>
      </c>
      <c r="B29" s="359" t="s">
        <v>241</v>
      </c>
      <c r="C29" s="371" t="s">
        <v>214</v>
      </c>
      <c r="D29" s="371" t="s">
        <v>105</v>
      </c>
      <c r="E29" s="372" t="s">
        <v>193</v>
      </c>
    </row>
    <row r="30" spans="1:11" x14ac:dyDescent="0.35">
      <c r="A30" s="361">
        <v>3163</v>
      </c>
      <c r="B30" s="359" t="s">
        <v>242</v>
      </c>
      <c r="C30" s="371" t="s">
        <v>188</v>
      </c>
      <c r="D30" s="371" t="s">
        <v>41</v>
      </c>
      <c r="E30" s="372"/>
    </row>
    <row r="31" spans="1:11" x14ac:dyDescent="0.35">
      <c r="A31" s="361">
        <v>3165</v>
      </c>
      <c r="B31" s="359" t="s">
        <v>243</v>
      </c>
      <c r="C31" s="371" t="s">
        <v>188</v>
      </c>
      <c r="D31" s="371" t="s">
        <v>41</v>
      </c>
      <c r="E31" s="372"/>
    </row>
    <row r="32" spans="1:11" ht="38.25" customHeight="1" x14ac:dyDescent="0.35">
      <c r="A32" s="361">
        <v>3168</v>
      </c>
      <c r="B32" s="359" t="s">
        <v>121</v>
      </c>
      <c r="C32" s="371" t="s">
        <v>188</v>
      </c>
      <c r="D32" s="371" t="s">
        <v>41</v>
      </c>
      <c r="E32" s="374" t="s">
        <v>239</v>
      </c>
    </row>
    <row r="33" spans="1:5" x14ac:dyDescent="0.35">
      <c r="A33" s="361">
        <v>3170</v>
      </c>
      <c r="B33" s="359" t="s">
        <v>244</v>
      </c>
      <c r="C33" s="375" t="s">
        <v>136</v>
      </c>
      <c r="D33" s="375" t="s">
        <v>122</v>
      </c>
      <c r="E33" s="372"/>
    </row>
    <row r="34" spans="1:5" x14ac:dyDescent="0.35">
      <c r="A34" s="361">
        <v>3181</v>
      </c>
      <c r="B34" s="359" t="s">
        <v>123</v>
      </c>
      <c r="C34" s="375" t="s">
        <v>188</v>
      </c>
      <c r="D34" s="375" t="s">
        <v>41</v>
      </c>
      <c r="E34" s="372"/>
    </row>
    <row r="35" spans="1:5" x14ac:dyDescent="0.35">
      <c r="A35" s="361">
        <v>3182</v>
      </c>
      <c r="B35" s="359" t="s">
        <v>245</v>
      </c>
      <c r="C35" s="375" t="s">
        <v>214</v>
      </c>
      <c r="D35" s="375" t="s">
        <v>122</v>
      </c>
      <c r="E35" s="372"/>
    </row>
    <row r="36" spans="1:5" x14ac:dyDescent="0.35">
      <c r="A36" s="361">
        <v>3196</v>
      </c>
      <c r="B36" s="359" t="s">
        <v>71</v>
      </c>
      <c r="C36" s="371" t="s">
        <v>71</v>
      </c>
      <c r="D36" s="371" t="s">
        <v>124</v>
      </c>
      <c r="E36" s="372" t="s">
        <v>200</v>
      </c>
    </row>
    <row r="37" spans="1:5" x14ac:dyDescent="0.35">
      <c r="A37" s="361">
        <v>3253</v>
      </c>
      <c r="B37" s="359" t="s">
        <v>252</v>
      </c>
      <c r="C37" s="371" t="s">
        <v>188</v>
      </c>
      <c r="D37" s="371" t="s">
        <v>41</v>
      </c>
      <c r="E37" s="372"/>
    </row>
    <row r="38" spans="1:5" x14ac:dyDescent="0.35">
      <c r="A38" s="361">
        <v>3274</v>
      </c>
      <c r="B38" s="359" t="s">
        <v>125</v>
      </c>
      <c r="C38" s="371" t="s">
        <v>188</v>
      </c>
      <c r="D38" s="371" t="s">
        <v>195</v>
      </c>
      <c r="E38" s="372" t="s">
        <v>201</v>
      </c>
    </row>
    <row r="39" spans="1:5" x14ac:dyDescent="0.35">
      <c r="A39" s="361">
        <v>3285</v>
      </c>
      <c r="B39" s="359" t="s">
        <v>246</v>
      </c>
      <c r="C39" s="371" t="s">
        <v>188</v>
      </c>
      <c r="D39" s="371" t="s">
        <v>41</v>
      </c>
      <c r="E39" s="372"/>
    </row>
    <row r="40" spans="1:5" x14ac:dyDescent="0.35">
      <c r="A40" s="361">
        <v>3664</v>
      </c>
      <c r="B40" s="359" t="s">
        <v>127</v>
      </c>
      <c r="C40" s="371" t="s">
        <v>188</v>
      </c>
      <c r="D40" s="371" t="s">
        <v>41</v>
      </c>
      <c r="E40" s="372"/>
    </row>
    <row r="41" spans="1:5" x14ac:dyDescent="0.35">
      <c r="A41" s="361">
        <v>3681</v>
      </c>
      <c r="B41" s="359" t="s">
        <v>128</v>
      </c>
      <c r="C41" s="371" t="s">
        <v>202</v>
      </c>
      <c r="D41" s="371" t="s">
        <v>126</v>
      </c>
      <c r="E41" s="372" t="s">
        <v>203</v>
      </c>
    </row>
    <row r="42" spans="1:5" s="373" customFormat="1" ht="29" x14ac:dyDescent="0.35">
      <c r="A42" s="361">
        <v>3700</v>
      </c>
      <c r="B42" s="359" t="s">
        <v>129</v>
      </c>
      <c r="C42" s="371" t="s">
        <v>259</v>
      </c>
      <c r="D42" s="371" t="s">
        <v>41</v>
      </c>
      <c r="E42" s="372" t="s">
        <v>260</v>
      </c>
    </row>
    <row r="43" spans="1:5" x14ac:dyDescent="0.35">
      <c r="A43" s="361">
        <v>3702</v>
      </c>
      <c r="B43" s="359" t="s">
        <v>130</v>
      </c>
      <c r="C43" s="371" t="s">
        <v>188</v>
      </c>
      <c r="D43" s="371" t="s">
        <v>105</v>
      </c>
      <c r="E43" s="372"/>
    </row>
    <row r="44" spans="1:5" x14ac:dyDescent="0.35">
      <c r="A44" s="361">
        <v>3703</v>
      </c>
      <c r="B44" s="359" t="s">
        <v>131</v>
      </c>
      <c r="C44" s="371" t="s">
        <v>188</v>
      </c>
      <c r="D44" s="371" t="s">
        <v>41</v>
      </c>
      <c r="E44" s="372"/>
    </row>
    <row r="45" spans="1:5" x14ac:dyDescent="0.35">
      <c r="A45" s="361">
        <v>3707</v>
      </c>
      <c r="B45" s="359" t="s">
        <v>132</v>
      </c>
      <c r="C45" s="371" t="s">
        <v>188</v>
      </c>
      <c r="D45" s="371" t="s">
        <v>41</v>
      </c>
      <c r="E45" s="372"/>
    </row>
    <row r="46" spans="1:5" ht="29" x14ac:dyDescent="0.35">
      <c r="A46" s="361">
        <v>3710</v>
      </c>
      <c r="B46" s="359" t="s">
        <v>133</v>
      </c>
      <c r="C46" s="371" t="s">
        <v>188</v>
      </c>
      <c r="D46" s="371" t="s">
        <v>41</v>
      </c>
      <c r="E46" s="372"/>
    </row>
    <row r="47" spans="1:5" x14ac:dyDescent="0.35">
      <c r="A47" s="361">
        <v>3712</v>
      </c>
      <c r="B47" s="359" t="s">
        <v>134</v>
      </c>
      <c r="C47" s="371" t="s">
        <v>188</v>
      </c>
      <c r="D47" s="371" t="s">
        <v>105</v>
      </c>
      <c r="E47" s="372"/>
    </row>
    <row r="48" spans="1:5" x14ac:dyDescent="0.35">
      <c r="A48" s="376">
        <v>3713</v>
      </c>
      <c r="B48" s="360" t="s">
        <v>135</v>
      </c>
      <c r="C48" s="377" t="s">
        <v>136</v>
      </c>
      <c r="D48" s="377" t="s">
        <v>122</v>
      </c>
      <c r="E48" s="378"/>
    </row>
    <row r="49" spans="1:5" x14ac:dyDescent="0.35">
      <c r="A49" s="361">
        <v>3716</v>
      </c>
      <c r="B49" s="379" t="s">
        <v>137</v>
      </c>
      <c r="C49" s="371" t="s">
        <v>188</v>
      </c>
      <c r="D49" s="371" t="s">
        <v>41</v>
      </c>
      <c r="E49" s="372"/>
    </row>
    <row r="50" spans="1:5" x14ac:dyDescent="0.35">
      <c r="A50" s="361">
        <v>3731</v>
      </c>
      <c r="B50" s="359" t="s">
        <v>138</v>
      </c>
      <c r="C50" s="371" t="s">
        <v>188</v>
      </c>
      <c r="D50" s="371" t="s">
        <v>41</v>
      </c>
      <c r="E50" s="372"/>
    </row>
    <row r="51" spans="1:5" x14ac:dyDescent="0.35">
      <c r="A51" s="361">
        <v>3738</v>
      </c>
      <c r="B51" s="359" t="s">
        <v>139</v>
      </c>
      <c r="C51" s="371" t="s">
        <v>264</v>
      </c>
      <c r="D51" s="371" t="s">
        <v>126</v>
      </c>
      <c r="E51" s="372" t="s">
        <v>265</v>
      </c>
    </row>
    <row r="52" spans="1:5" x14ac:dyDescent="0.35">
      <c r="A52" s="361">
        <v>3751</v>
      </c>
      <c r="B52" s="359" t="s">
        <v>140</v>
      </c>
      <c r="C52" s="371" t="s">
        <v>214</v>
      </c>
      <c r="D52" s="371" t="s">
        <v>105</v>
      </c>
      <c r="E52" s="372"/>
    </row>
    <row r="53" spans="1:5" x14ac:dyDescent="0.35">
      <c r="A53" s="361">
        <v>3752</v>
      </c>
      <c r="B53" s="359" t="s">
        <v>141</v>
      </c>
      <c r="C53" s="371" t="s">
        <v>199</v>
      </c>
      <c r="D53" s="371" t="s">
        <v>105</v>
      </c>
      <c r="E53" s="372"/>
    </row>
    <row r="54" spans="1:5" x14ac:dyDescent="0.35">
      <c r="A54" s="361">
        <v>3753</v>
      </c>
      <c r="B54" s="359" t="s">
        <v>142</v>
      </c>
      <c r="C54" s="371" t="s">
        <v>136</v>
      </c>
      <c r="D54" s="371" t="s">
        <v>122</v>
      </c>
      <c r="E54" s="372"/>
    </row>
    <row r="55" spans="1:5" x14ac:dyDescent="0.35">
      <c r="A55" s="361">
        <v>3764</v>
      </c>
      <c r="B55" s="359" t="s">
        <v>194</v>
      </c>
      <c r="C55" s="371" t="s">
        <v>188</v>
      </c>
      <c r="D55" s="371" t="s">
        <v>41</v>
      </c>
      <c r="E55" s="372"/>
    </row>
    <row r="56" spans="1:5" x14ac:dyDescent="0.35">
      <c r="A56" s="361">
        <v>3759</v>
      </c>
      <c r="B56" s="359" t="s">
        <v>143</v>
      </c>
      <c r="C56" s="371" t="s">
        <v>188</v>
      </c>
      <c r="D56" s="371" t="s">
        <v>105</v>
      </c>
      <c r="E56" s="372"/>
    </row>
    <row r="57" spans="1:5" ht="33.75" customHeight="1" x14ac:dyDescent="0.35">
      <c r="A57" s="361">
        <v>3770</v>
      </c>
      <c r="B57" s="359" t="s">
        <v>144</v>
      </c>
      <c r="C57" s="371" t="s">
        <v>188</v>
      </c>
      <c r="D57" s="371" t="s">
        <v>122</v>
      </c>
      <c r="E57" s="372" t="s">
        <v>204</v>
      </c>
    </row>
    <row r="58" spans="1:5" ht="32.25" customHeight="1" x14ac:dyDescent="0.35">
      <c r="A58" s="361">
        <v>3771</v>
      </c>
      <c r="B58" s="359" t="s">
        <v>145</v>
      </c>
      <c r="C58" s="375" t="s">
        <v>188</v>
      </c>
      <c r="D58" s="375" t="s">
        <v>122</v>
      </c>
      <c r="E58" s="372" t="s">
        <v>204</v>
      </c>
    </row>
    <row r="59" spans="1:5" x14ac:dyDescent="0.35">
      <c r="A59" s="361">
        <v>3772</v>
      </c>
      <c r="B59" s="359" t="s">
        <v>146</v>
      </c>
      <c r="C59" s="375" t="s">
        <v>188</v>
      </c>
      <c r="D59" s="375" t="s">
        <v>122</v>
      </c>
      <c r="E59" s="372" t="s">
        <v>204</v>
      </c>
    </row>
    <row r="60" spans="1:5" x14ac:dyDescent="0.35">
      <c r="A60" s="361">
        <v>3773</v>
      </c>
      <c r="B60" s="359" t="s">
        <v>147</v>
      </c>
      <c r="C60" s="375" t="s">
        <v>188</v>
      </c>
      <c r="D60" s="375" t="s">
        <v>105</v>
      </c>
      <c r="E60" s="372"/>
    </row>
    <row r="61" spans="1:5" x14ac:dyDescent="0.35">
      <c r="A61" s="361">
        <v>3774</v>
      </c>
      <c r="B61" s="359" t="s">
        <v>148</v>
      </c>
      <c r="C61" s="375" t="s">
        <v>188</v>
      </c>
      <c r="D61" s="375" t="s">
        <v>122</v>
      </c>
      <c r="E61" s="372" t="s">
        <v>205</v>
      </c>
    </row>
    <row r="62" spans="1:5" ht="29" x14ac:dyDescent="0.35">
      <c r="A62" s="361">
        <v>3775</v>
      </c>
      <c r="B62" s="359" t="s">
        <v>149</v>
      </c>
      <c r="C62" s="375" t="s">
        <v>188</v>
      </c>
      <c r="D62" s="375" t="s">
        <v>105</v>
      </c>
      <c r="E62" s="372"/>
    </row>
    <row r="63" spans="1:5" x14ac:dyDescent="0.35">
      <c r="A63" s="361">
        <v>3777</v>
      </c>
      <c r="B63" s="359" t="s">
        <v>238</v>
      </c>
      <c r="C63" s="375" t="s">
        <v>188</v>
      </c>
      <c r="D63" s="375" t="s">
        <v>41</v>
      </c>
      <c r="E63" s="372"/>
    </row>
    <row r="64" spans="1:5" x14ac:dyDescent="0.35">
      <c r="A64" s="361">
        <v>3779</v>
      </c>
      <c r="B64" s="359" t="s">
        <v>247</v>
      </c>
      <c r="C64" s="375" t="s">
        <v>202</v>
      </c>
      <c r="D64" s="375" t="s">
        <v>126</v>
      </c>
      <c r="E64" s="372"/>
    </row>
    <row r="65" spans="1:5" x14ac:dyDescent="0.35">
      <c r="A65" s="361">
        <v>3780</v>
      </c>
      <c r="B65" s="359" t="s">
        <v>150</v>
      </c>
      <c r="C65" s="375" t="s">
        <v>202</v>
      </c>
      <c r="D65" s="375" t="s">
        <v>126</v>
      </c>
      <c r="E65" s="372"/>
    </row>
    <row r="66" spans="1:5" x14ac:dyDescent="0.35">
      <c r="A66" s="361">
        <v>3781</v>
      </c>
      <c r="B66" s="359" t="s">
        <v>151</v>
      </c>
      <c r="C66" s="380" t="s">
        <v>188</v>
      </c>
      <c r="D66" s="375" t="s">
        <v>152</v>
      </c>
      <c r="E66" s="372"/>
    </row>
    <row r="67" spans="1:5" x14ac:dyDescent="0.35">
      <c r="A67" s="361">
        <v>3798</v>
      </c>
      <c r="B67" s="359" t="s">
        <v>153</v>
      </c>
      <c r="C67" s="371" t="s">
        <v>188</v>
      </c>
      <c r="D67" s="371" t="s">
        <v>41</v>
      </c>
      <c r="E67" s="372"/>
    </row>
    <row r="68" spans="1:5" x14ac:dyDescent="0.35">
      <c r="A68" s="361">
        <v>6703</v>
      </c>
      <c r="B68" s="359" t="s">
        <v>207</v>
      </c>
      <c r="C68" s="371" t="s">
        <v>189</v>
      </c>
      <c r="D68" s="371" t="s">
        <v>126</v>
      </c>
      <c r="E68" s="372"/>
    </row>
    <row r="69" spans="1:5" x14ac:dyDescent="0.35">
      <c r="A69" s="361">
        <v>6704</v>
      </c>
      <c r="B69" s="359" t="s">
        <v>206</v>
      </c>
      <c r="C69" s="371" t="s">
        <v>189</v>
      </c>
      <c r="D69" s="371" t="s">
        <v>126</v>
      </c>
      <c r="E69" s="372"/>
    </row>
    <row r="70" spans="1:5" x14ac:dyDescent="0.35">
      <c r="A70" s="361">
        <v>6753</v>
      </c>
      <c r="B70" s="359" t="s">
        <v>196</v>
      </c>
      <c r="C70" s="371" t="s">
        <v>189</v>
      </c>
      <c r="D70" s="371" t="s">
        <v>122</v>
      </c>
      <c r="E70" s="372"/>
    </row>
    <row r="71" spans="1:5" x14ac:dyDescent="0.35">
      <c r="A71" s="361">
        <v>6780</v>
      </c>
      <c r="B71" s="379" t="s">
        <v>154</v>
      </c>
      <c r="C71" s="371" t="s">
        <v>189</v>
      </c>
      <c r="D71" s="371" t="s">
        <v>126</v>
      </c>
      <c r="E71" s="372"/>
    </row>
    <row r="72" spans="1:5" x14ac:dyDescent="0.35">
      <c r="A72" s="361">
        <v>7100</v>
      </c>
      <c r="B72" s="381" t="s">
        <v>261</v>
      </c>
      <c r="C72" s="371" t="s">
        <v>188</v>
      </c>
      <c r="D72" s="371" t="s">
        <v>41</v>
      </c>
      <c r="E72" s="372"/>
    </row>
    <row r="73" spans="1:5" x14ac:dyDescent="0.35">
      <c r="A73" s="361">
        <v>7101</v>
      </c>
      <c r="B73" s="381" t="s">
        <v>262</v>
      </c>
      <c r="C73" s="371" t="s">
        <v>188</v>
      </c>
      <c r="D73" s="371" t="s">
        <v>41</v>
      </c>
      <c r="E73" s="372"/>
    </row>
    <row r="74" spans="1:5" x14ac:dyDescent="0.35">
      <c r="A74" s="361">
        <v>7102</v>
      </c>
      <c r="B74" s="381" t="s">
        <v>263</v>
      </c>
      <c r="C74" s="371" t="s">
        <v>188</v>
      </c>
      <c r="D74" s="371" t="s">
        <v>41</v>
      </c>
      <c r="E74" s="372"/>
    </row>
    <row r="75" spans="1:5" x14ac:dyDescent="0.35">
      <c r="A75" s="355"/>
      <c r="B75" s="355"/>
      <c r="C75" s="355"/>
      <c r="D75" s="355"/>
      <c r="E75" s="356"/>
    </row>
    <row r="76" spans="1:5" x14ac:dyDescent="0.35">
      <c r="A76" s="388" t="s">
        <v>155</v>
      </c>
      <c r="B76" s="388"/>
      <c r="C76" s="388"/>
      <c r="D76" s="388"/>
      <c r="E76" s="355"/>
    </row>
    <row r="77" spans="1:5" x14ac:dyDescent="0.35">
      <c r="A77" s="358" t="s">
        <v>74</v>
      </c>
      <c r="B77" s="358" t="s">
        <v>156</v>
      </c>
      <c r="C77" s="358" t="s">
        <v>157</v>
      </c>
      <c r="D77" s="358" t="s">
        <v>158</v>
      </c>
      <c r="E77" s="355"/>
    </row>
    <row r="78" spans="1:5" x14ac:dyDescent="0.35">
      <c r="A78" s="355" t="s">
        <v>75</v>
      </c>
      <c r="B78" s="355" t="s">
        <v>159</v>
      </c>
      <c r="C78" s="355" t="s">
        <v>160</v>
      </c>
      <c r="D78" s="355">
        <v>6601</v>
      </c>
      <c r="E78" s="355"/>
    </row>
    <row r="79" spans="1:5" x14ac:dyDescent="0.35">
      <c r="A79" s="355" t="s">
        <v>111</v>
      </c>
      <c r="B79" s="355" t="s">
        <v>159</v>
      </c>
      <c r="C79" s="355" t="s">
        <v>161</v>
      </c>
      <c r="D79" s="355">
        <v>6601</v>
      </c>
      <c r="E79" s="355"/>
    </row>
    <row r="80" spans="1:5" x14ac:dyDescent="0.35">
      <c r="A80" s="355" t="s">
        <v>76</v>
      </c>
      <c r="B80" s="355" t="s">
        <v>159</v>
      </c>
      <c r="C80" s="355" t="s">
        <v>162</v>
      </c>
      <c r="D80" s="355">
        <v>6610</v>
      </c>
      <c r="E80" s="355"/>
    </row>
    <row r="81" spans="1:5" x14ac:dyDescent="0.35">
      <c r="A81" s="355" t="s">
        <v>77</v>
      </c>
      <c r="B81" s="355" t="s">
        <v>159</v>
      </c>
      <c r="C81" s="355" t="s">
        <v>163</v>
      </c>
      <c r="D81" s="355">
        <v>6620</v>
      </c>
      <c r="E81" s="355"/>
    </row>
    <row r="82" spans="1:5" x14ac:dyDescent="0.35">
      <c r="A82" s="355" t="s">
        <v>78</v>
      </c>
      <c r="B82" s="355" t="s">
        <v>159</v>
      </c>
      <c r="C82" s="355" t="s">
        <v>164</v>
      </c>
      <c r="D82" s="355">
        <v>6660</v>
      </c>
      <c r="E82" s="355"/>
    </row>
    <row r="83" spans="1:5" x14ac:dyDescent="0.35">
      <c r="A83" s="355" t="s">
        <v>79</v>
      </c>
      <c r="B83" s="355" t="s">
        <v>159</v>
      </c>
      <c r="C83" s="355" t="s">
        <v>165</v>
      </c>
      <c r="D83" s="355">
        <v>6670</v>
      </c>
      <c r="E83" s="355"/>
    </row>
    <row r="84" spans="1:5" x14ac:dyDescent="0.35">
      <c r="A84" s="355" t="s">
        <v>80</v>
      </c>
      <c r="B84" s="355" t="s">
        <v>166</v>
      </c>
      <c r="C84" s="355" t="s">
        <v>160</v>
      </c>
      <c r="D84" s="355">
        <v>1103</v>
      </c>
      <c r="E84" s="355"/>
    </row>
    <row r="85" spans="1:5" x14ac:dyDescent="0.35">
      <c r="A85" s="355" t="s">
        <v>81</v>
      </c>
      <c r="B85" s="355" t="s">
        <v>166</v>
      </c>
      <c r="C85" s="355" t="s">
        <v>161</v>
      </c>
      <c r="D85" s="355">
        <v>1103</v>
      </c>
      <c r="E85" s="355"/>
    </row>
    <row r="86" spans="1:5" x14ac:dyDescent="0.35">
      <c r="A86" s="355" t="s">
        <v>82</v>
      </c>
      <c r="B86" s="355" t="s">
        <v>166</v>
      </c>
      <c r="C86" s="355" t="s">
        <v>167</v>
      </c>
      <c r="D86" s="355">
        <v>1110</v>
      </c>
      <c r="E86" s="355"/>
    </row>
    <row r="87" spans="1:5" x14ac:dyDescent="0.35">
      <c r="A87" s="355" t="s">
        <v>83</v>
      </c>
      <c r="B87" s="355" t="s">
        <v>166</v>
      </c>
      <c r="C87" s="355" t="s">
        <v>168</v>
      </c>
      <c r="D87" s="355">
        <v>1120</v>
      </c>
      <c r="E87" s="355"/>
    </row>
    <row r="88" spans="1:5" x14ac:dyDescent="0.35">
      <c r="A88" s="355" t="s">
        <v>84</v>
      </c>
      <c r="B88" s="355" t="s">
        <v>166</v>
      </c>
      <c r="C88" s="355" t="s">
        <v>169</v>
      </c>
      <c r="D88" s="355">
        <v>1140</v>
      </c>
      <c r="E88" s="355"/>
    </row>
    <row r="89" spans="1:5" x14ac:dyDescent="0.35">
      <c r="A89" s="355" t="s">
        <v>85</v>
      </c>
      <c r="B89" s="355" t="s">
        <v>166</v>
      </c>
      <c r="C89" s="355" t="s">
        <v>170</v>
      </c>
      <c r="D89" s="355">
        <v>1150</v>
      </c>
      <c r="E89" s="355"/>
    </row>
    <row r="90" spans="1:5" x14ac:dyDescent="0.35">
      <c r="A90" s="355" t="s">
        <v>86</v>
      </c>
      <c r="B90" s="355" t="s">
        <v>166</v>
      </c>
      <c r="C90" s="355" t="s">
        <v>171</v>
      </c>
      <c r="D90" s="355">
        <v>1170</v>
      </c>
      <c r="E90" s="355"/>
    </row>
    <row r="91" spans="1:5" x14ac:dyDescent="0.35">
      <c r="A91" s="355" t="s">
        <v>87</v>
      </c>
      <c r="B91" s="355" t="s">
        <v>166</v>
      </c>
      <c r="C91" s="355" t="s">
        <v>172</v>
      </c>
      <c r="D91" s="355">
        <v>1180</v>
      </c>
      <c r="E91" s="355"/>
    </row>
    <row r="92" spans="1:5" x14ac:dyDescent="0.35">
      <c r="A92" s="355" t="s">
        <v>88</v>
      </c>
      <c r="B92" s="355" t="s">
        <v>166</v>
      </c>
      <c r="C92" s="355" t="s">
        <v>173</v>
      </c>
      <c r="D92" s="355">
        <v>1190</v>
      </c>
      <c r="E92" s="355"/>
    </row>
    <row r="93" spans="1:5" x14ac:dyDescent="0.35">
      <c r="A93" s="355" t="s">
        <v>89</v>
      </c>
      <c r="B93" s="355" t="s">
        <v>174</v>
      </c>
      <c r="C93" s="355" t="s">
        <v>160</v>
      </c>
      <c r="D93" s="355">
        <v>3301</v>
      </c>
      <c r="E93" s="355"/>
    </row>
    <row r="94" spans="1:5" x14ac:dyDescent="0.35">
      <c r="A94" s="355" t="s">
        <v>90</v>
      </c>
      <c r="B94" s="355" t="s">
        <v>174</v>
      </c>
      <c r="C94" s="355" t="s">
        <v>160</v>
      </c>
      <c r="D94" s="355">
        <v>3301</v>
      </c>
      <c r="E94" s="355"/>
    </row>
    <row r="95" spans="1:5" x14ac:dyDescent="0.35">
      <c r="A95" s="355" t="s">
        <v>91</v>
      </c>
      <c r="B95" s="355" t="s">
        <v>174</v>
      </c>
      <c r="C95" s="355" t="s">
        <v>175</v>
      </c>
      <c r="D95" s="362">
        <v>3340</v>
      </c>
      <c r="E95" s="355"/>
    </row>
    <row r="96" spans="1:5" x14ac:dyDescent="0.35">
      <c r="A96" s="355" t="s">
        <v>92</v>
      </c>
      <c r="B96" s="355" t="s">
        <v>174</v>
      </c>
      <c r="C96" s="355" t="s">
        <v>176</v>
      </c>
      <c r="D96" s="362">
        <v>3380</v>
      </c>
      <c r="E96" s="355"/>
    </row>
    <row r="97" spans="1:5" x14ac:dyDescent="0.35">
      <c r="A97" s="355" t="s">
        <v>93</v>
      </c>
      <c r="B97" s="355" t="s">
        <v>174</v>
      </c>
      <c r="C97" s="355" t="s">
        <v>177</v>
      </c>
      <c r="D97" s="362">
        <v>3320</v>
      </c>
      <c r="E97" s="355"/>
    </row>
    <row r="98" spans="1:5" x14ac:dyDescent="0.35">
      <c r="A98" s="355" t="s">
        <v>94</v>
      </c>
      <c r="B98" s="355" t="s">
        <v>174</v>
      </c>
      <c r="C98" s="355" t="s">
        <v>178</v>
      </c>
      <c r="D98" s="362">
        <v>3350</v>
      </c>
      <c r="E98" s="355"/>
    </row>
    <row r="99" spans="1:5" x14ac:dyDescent="0.35">
      <c r="A99" s="355" t="s">
        <v>95</v>
      </c>
      <c r="B99" s="355" t="s">
        <v>174</v>
      </c>
      <c r="C99" s="355" t="s">
        <v>179</v>
      </c>
      <c r="D99" s="362">
        <v>3310</v>
      </c>
      <c r="E99" s="355"/>
    </row>
    <row r="100" spans="1:5" x14ac:dyDescent="0.35">
      <c r="A100" s="355" t="s">
        <v>96</v>
      </c>
      <c r="B100" s="355" t="s">
        <v>180</v>
      </c>
      <c r="C100" s="355" t="s">
        <v>160</v>
      </c>
      <c r="D100" s="355">
        <v>5501</v>
      </c>
      <c r="E100" s="355"/>
    </row>
    <row r="101" spans="1:5" x14ac:dyDescent="0.35">
      <c r="A101" s="355" t="s">
        <v>97</v>
      </c>
      <c r="B101" s="355" t="s">
        <v>180</v>
      </c>
      <c r="C101" s="355" t="s">
        <v>161</v>
      </c>
      <c r="D101" s="355">
        <v>5501</v>
      </c>
      <c r="E101" s="355"/>
    </row>
    <row r="102" spans="1:5" x14ac:dyDescent="0.35">
      <c r="A102" s="355" t="s">
        <v>98</v>
      </c>
      <c r="B102" s="355" t="s">
        <v>180</v>
      </c>
      <c r="C102" s="355" t="s">
        <v>181</v>
      </c>
      <c r="D102" s="355">
        <v>5570</v>
      </c>
      <c r="E102" s="355"/>
    </row>
    <row r="103" spans="1:5" x14ac:dyDescent="0.35">
      <c r="A103" s="355" t="s">
        <v>99</v>
      </c>
      <c r="B103" s="355" t="s">
        <v>180</v>
      </c>
      <c r="C103" s="355" t="s">
        <v>182</v>
      </c>
      <c r="D103" s="355">
        <v>5520</v>
      </c>
      <c r="E103" s="355"/>
    </row>
    <row r="104" spans="1:5" x14ac:dyDescent="0.35">
      <c r="A104" s="355" t="s">
        <v>100</v>
      </c>
      <c r="B104" s="355" t="s">
        <v>180</v>
      </c>
      <c r="C104" s="355" t="s">
        <v>183</v>
      </c>
      <c r="D104" s="355">
        <v>5580</v>
      </c>
      <c r="E104" s="355"/>
    </row>
    <row r="105" spans="1:5" x14ac:dyDescent="0.35">
      <c r="A105" s="355" t="s">
        <v>101</v>
      </c>
      <c r="B105" s="355" t="s">
        <v>180</v>
      </c>
      <c r="C105" s="355" t="s">
        <v>184</v>
      </c>
      <c r="D105" s="355">
        <v>5590</v>
      </c>
      <c r="E105" s="355"/>
    </row>
    <row r="106" spans="1:5" x14ac:dyDescent="0.35">
      <c r="A106" s="355" t="s">
        <v>102</v>
      </c>
      <c r="B106" s="355" t="s">
        <v>180</v>
      </c>
      <c r="C106" s="355" t="s">
        <v>208</v>
      </c>
      <c r="D106" s="355">
        <v>5540</v>
      </c>
      <c r="E106" s="355"/>
    </row>
    <row r="107" spans="1:5" x14ac:dyDescent="0.35">
      <c r="A107" s="355" t="s">
        <v>103</v>
      </c>
      <c r="B107" s="355" t="s">
        <v>180</v>
      </c>
      <c r="C107" s="355" t="s">
        <v>185</v>
      </c>
      <c r="D107" s="355">
        <v>5550</v>
      </c>
      <c r="E107" s="355"/>
    </row>
    <row r="108" spans="1:5" x14ac:dyDescent="0.35">
      <c r="A108" s="355" t="s">
        <v>51</v>
      </c>
      <c r="B108" s="355" t="s">
        <v>180</v>
      </c>
      <c r="C108" s="355" t="s">
        <v>186</v>
      </c>
      <c r="D108" s="355">
        <v>5560</v>
      </c>
      <c r="E108" s="355"/>
    </row>
  </sheetData>
  <mergeCells count="14">
    <mergeCell ref="A1:E1"/>
    <mergeCell ref="A2:E2"/>
    <mergeCell ref="A4:E4"/>
    <mergeCell ref="A7:E7"/>
    <mergeCell ref="A9:E9"/>
    <mergeCell ref="A26:E26"/>
    <mergeCell ref="A76:D76"/>
    <mergeCell ref="A10:E10"/>
    <mergeCell ref="A11:E11"/>
    <mergeCell ref="B15:E15"/>
    <mergeCell ref="B18:E18"/>
    <mergeCell ref="A21:E21"/>
    <mergeCell ref="A23:E23"/>
    <mergeCell ref="B17:E17"/>
  </mergeCells>
  <pageMargins left="0.7" right="0.7" top="0.75" bottom="0.75" header="0.3" footer="0.3"/>
  <pageSetup scale="6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6"/>
  <sheetViews>
    <sheetView workbookViewId="0">
      <selection activeCell="C14" sqref="C14"/>
    </sheetView>
  </sheetViews>
  <sheetFormatPr defaultRowHeight="14.5" x14ac:dyDescent="0.35"/>
  <cols>
    <col min="1" max="1" width="7.26953125" customWidth="1"/>
    <col min="2" max="2" width="9.453125" customWidth="1"/>
    <col min="3" max="3" width="30.54296875" customWidth="1"/>
    <col min="4" max="4" width="12.54296875" customWidth="1"/>
    <col min="5" max="5" width="17" customWidth="1"/>
    <col min="6" max="6" width="16.54296875" customWidth="1"/>
    <col min="7" max="8" width="13" customWidth="1"/>
    <col min="9" max="9" width="12.81640625" customWidth="1"/>
    <col min="10" max="10" width="12.26953125" customWidth="1"/>
    <col min="11" max="11" width="11.81640625" customWidth="1"/>
    <col min="12" max="12" width="26.1796875" customWidth="1"/>
  </cols>
  <sheetData>
    <row r="1" spans="1:12" ht="18" x14ac:dyDescent="0.35">
      <c r="A1" s="247"/>
      <c r="B1" s="4"/>
      <c r="C1" s="4"/>
      <c r="D1" s="42"/>
      <c r="E1" s="37"/>
      <c r="F1" s="13"/>
      <c r="G1" s="4"/>
      <c r="H1" s="4"/>
      <c r="I1" s="4"/>
      <c r="J1" s="4"/>
      <c r="K1" s="4"/>
      <c r="L1" s="5"/>
    </row>
    <row r="2" spans="1:12" ht="18" x14ac:dyDescent="0.4">
      <c r="A2" s="40" t="s">
        <v>108</v>
      </c>
      <c r="B2" s="86"/>
      <c r="C2" s="86"/>
      <c r="D2" s="87"/>
      <c r="E2" s="88"/>
      <c r="F2" s="4"/>
      <c r="G2" s="4"/>
      <c r="H2" s="4"/>
      <c r="I2" s="4"/>
      <c r="J2" s="4"/>
      <c r="K2" s="4"/>
      <c r="L2" s="354" t="s">
        <v>236</v>
      </c>
    </row>
    <row r="3" spans="1:12" x14ac:dyDescent="0.35">
      <c r="A3" s="8" t="s">
        <v>0</v>
      </c>
      <c r="B3" s="34"/>
      <c r="C3" s="168"/>
      <c r="D3" s="89"/>
      <c r="E3" s="34"/>
      <c r="F3" s="8" t="s">
        <v>1</v>
      </c>
      <c r="G3" s="171"/>
      <c r="I3" s="8"/>
      <c r="J3" s="8"/>
      <c r="K3" s="8"/>
      <c r="L3" s="13"/>
    </row>
    <row r="4" spans="1:12" ht="18.5" thickBot="1" x14ac:dyDescent="0.45">
      <c r="A4" s="40"/>
      <c r="B4" s="34"/>
      <c r="C4" s="169"/>
      <c r="D4" s="45"/>
      <c r="E4" s="34"/>
      <c r="F4" s="34"/>
      <c r="G4" s="172"/>
      <c r="H4" s="8"/>
      <c r="I4" s="8"/>
      <c r="J4" s="8"/>
      <c r="K4" s="8"/>
      <c r="L4" s="34"/>
    </row>
    <row r="5" spans="1:12" x14ac:dyDescent="0.35">
      <c r="A5" s="94" t="s">
        <v>2</v>
      </c>
      <c r="B5" s="3"/>
      <c r="C5" s="207"/>
      <c r="D5" s="90"/>
      <c r="E5" s="91"/>
      <c r="F5" s="189" t="s">
        <v>3</v>
      </c>
      <c r="G5" s="185"/>
      <c r="H5" s="29"/>
      <c r="I5" s="91"/>
      <c r="J5" s="91"/>
      <c r="K5" s="91"/>
      <c r="L5" s="79"/>
    </row>
    <row r="6" spans="1:12" x14ac:dyDescent="0.35">
      <c r="A6" s="191"/>
      <c r="B6" s="6"/>
      <c r="C6" s="170"/>
      <c r="D6" s="92"/>
      <c r="E6" s="53"/>
      <c r="F6" s="27"/>
      <c r="G6" s="173"/>
      <c r="H6" s="6"/>
      <c r="I6" s="53"/>
      <c r="J6" s="53"/>
      <c r="K6" s="53"/>
      <c r="L6" s="80"/>
    </row>
    <row r="7" spans="1:12" x14ac:dyDescent="0.35">
      <c r="A7" s="192" t="s">
        <v>104</v>
      </c>
      <c r="B7" s="7"/>
      <c r="C7" s="208"/>
      <c r="D7" s="93"/>
      <c r="E7" s="53"/>
      <c r="F7" s="190" t="s">
        <v>30</v>
      </c>
      <c r="G7" s="174" t="s">
        <v>31</v>
      </c>
      <c r="H7" s="6"/>
      <c r="I7" s="53"/>
      <c r="J7" s="53"/>
      <c r="K7" s="53"/>
      <c r="L7" s="80"/>
    </row>
    <row r="8" spans="1:12" x14ac:dyDescent="0.35">
      <c r="A8" s="192"/>
      <c r="B8" s="2"/>
      <c r="C8" s="170"/>
      <c r="D8" s="43"/>
      <c r="E8" s="53"/>
      <c r="F8" s="27"/>
      <c r="G8" s="173"/>
      <c r="H8" s="6"/>
      <c r="I8" s="53"/>
      <c r="J8" s="53"/>
      <c r="K8" s="53"/>
      <c r="L8" s="80"/>
    </row>
    <row r="9" spans="1:12" x14ac:dyDescent="0.35">
      <c r="A9" s="191" t="s">
        <v>5</v>
      </c>
      <c r="B9" s="6"/>
      <c r="C9" s="209"/>
      <c r="D9" s="6"/>
      <c r="E9" s="53"/>
      <c r="F9" s="9" t="s">
        <v>61</v>
      </c>
      <c r="G9" s="174" t="s">
        <v>31</v>
      </c>
      <c r="H9" s="6"/>
      <c r="I9" s="53"/>
      <c r="J9" s="53"/>
      <c r="K9" s="53"/>
      <c r="L9" s="80"/>
    </row>
    <row r="10" spans="1:12" ht="15" thickBot="1" x14ac:dyDescent="0.4">
      <c r="A10" s="11"/>
      <c r="B10" s="31"/>
      <c r="C10" s="31"/>
      <c r="D10" s="35"/>
      <c r="E10" s="41"/>
      <c r="F10" s="31"/>
      <c r="G10" s="175"/>
      <c r="H10" s="31"/>
      <c r="I10" s="31"/>
      <c r="J10" s="31"/>
      <c r="K10" s="31"/>
      <c r="L10" s="16"/>
    </row>
    <row r="11" spans="1:12" ht="15" thickBot="1" x14ac:dyDescent="0.4">
      <c r="A11" s="9"/>
      <c r="B11" s="38"/>
      <c r="C11" s="38"/>
      <c r="D11" s="25"/>
      <c r="E11" s="24"/>
      <c r="F11" s="38"/>
      <c r="G11" s="38"/>
      <c r="H11" s="38"/>
      <c r="I11" s="38"/>
      <c r="J11" s="38"/>
      <c r="K11" s="38"/>
      <c r="L11" s="9"/>
    </row>
    <row r="12" spans="1:12" x14ac:dyDescent="0.35">
      <c r="A12" s="403" t="s">
        <v>7</v>
      </c>
      <c r="B12" s="405" t="s">
        <v>8</v>
      </c>
      <c r="C12" s="158" t="s">
        <v>32</v>
      </c>
      <c r="D12" s="407" t="s">
        <v>9</v>
      </c>
      <c r="E12" s="409" t="s">
        <v>10</v>
      </c>
      <c r="F12" s="411" t="s">
        <v>11</v>
      </c>
      <c r="G12" s="396" t="s">
        <v>33</v>
      </c>
      <c r="H12" s="394" t="s">
        <v>34</v>
      </c>
      <c r="I12" s="396" t="s">
        <v>35</v>
      </c>
      <c r="J12" s="394" t="s">
        <v>36</v>
      </c>
      <c r="K12" s="396" t="s">
        <v>37</v>
      </c>
      <c r="L12" s="400" t="s">
        <v>17</v>
      </c>
    </row>
    <row r="13" spans="1:12" ht="22.5" customHeight="1" thickBot="1" x14ac:dyDescent="0.4">
      <c r="A13" s="404"/>
      <c r="B13" s="406"/>
      <c r="C13" s="228" t="s">
        <v>38</v>
      </c>
      <c r="D13" s="408"/>
      <c r="E13" s="410"/>
      <c r="F13" s="412"/>
      <c r="G13" s="402"/>
      <c r="H13" s="395"/>
      <c r="I13" s="397"/>
      <c r="J13" s="398"/>
      <c r="K13" s="399"/>
      <c r="L13" s="401"/>
    </row>
    <row r="14" spans="1:12" x14ac:dyDescent="0.35">
      <c r="A14" s="224"/>
      <c r="B14" s="225"/>
      <c r="C14" s="225"/>
      <c r="D14" s="183"/>
      <c r="E14" s="225"/>
      <c r="F14" s="225"/>
      <c r="G14" s="226"/>
      <c r="H14" s="226"/>
      <c r="I14" s="225"/>
      <c r="J14" s="225"/>
      <c r="K14" s="225"/>
      <c r="L14" s="227"/>
    </row>
    <row r="15" spans="1:12" x14ac:dyDescent="0.35">
      <c r="A15" s="176"/>
      <c r="B15" s="180"/>
      <c r="C15" s="180"/>
      <c r="D15" s="178"/>
      <c r="E15" s="181"/>
      <c r="F15" s="180"/>
      <c r="G15" s="182"/>
      <c r="H15" s="182"/>
      <c r="I15" s="180"/>
      <c r="J15" s="180"/>
      <c r="K15" s="180"/>
      <c r="L15" s="179"/>
    </row>
    <row r="16" spans="1:12" x14ac:dyDescent="0.35">
      <c r="A16" s="176"/>
      <c r="B16" s="180"/>
      <c r="C16" s="180"/>
      <c r="D16" s="178"/>
      <c r="E16" s="181"/>
      <c r="F16" s="180"/>
      <c r="G16" s="182"/>
      <c r="H16" s="182"/>
      <c r="I16" s="180"/>
      <c r="J16" s="180"/>
      <c r="K16" s="180"/>
      <c r="L16" s="179"/>
    </row>
    <row r="17" spans="1:12" x14ac:dyDescent="0.35">
      <c r="A17" s="176"/>
      <c r="B17" s="180"/>
      <c r="C17" s="180"/>
      <c r="D17" s="178"/>
      <c r="E17" s="181"/>
      <c r="F17" s="180"/>
      <c r="G17" s="182"/>
      <c r="H17" s="182"/>
      <c r="I17" s="180"/>
      <c r="J17" s="180"/>
      <c r="K17" s="180"/>
      <c r="L17" s="179"/>
    </row>
    <row r="18" spans="1:12" x14ac:dyDescent="0.35">
      <c r="A18" s="176"/>
      <c r="B18" s="180"/>
      <c r="C18" s="180"/>
      <c r="D18" s="178"/>
      <c r="E18" s="181"/>
      <c r="F18" s="180"/>
      <c r="G18" s="182"/>
      <c r="H18" s="182"/>
      <c r="I18" s="180"/>
      <c r="J18" s="180"/>
      <c r="K18" s="180"/>
      <c r="L18" s="179"/>
    </row>
    <row r="19" spans="1:12" x14ac:dyDescent="0.35">
      <c r="A19" s="176"/>
      <c r="B19" s="180"/>
      <c r="C19" s="180"/>
      <c r="D19" s="178"/>
      <c r="E19" s="181"/>
      <c r="F19" s="180"/>
      <c r="G19" s="182"/>
      <c r="H19" s="182"/>
      <c r="I19" s="180"/>
      <c r="J19" s="180"/>
      <c r="K19" s="180"/>
      <c r="L19" s="179"/>
    </row>
    <row r="20" spans="1:12" x14ac:dyDescent="0.35">
      <c r="A20" s="176"/>
      <c r="B20" s="180"/>
      <c r="C20" s="180"/>
      <c r="D20" s="178"/>
      <c r="E20" s="181"/>
      <c r="F20" s="180"/>
      <c r="G20" s="182"/>
      <c r="H20" s="182"/>
      <c r="I20" s="180"/>
      <c r="J20" s="180"/>
      <c r="K20" s="180"/>
      <c r="L20" s="179"/>
    </row>
    <row r="21" spans="1:12" x14ac:dyDescent="0.35">
      <c r="A21" s="176"/>
      <c r="B21" s="180"/>
      <c r="C21" s="180"/>
      <c r="D21" s="178"/>
      <c r="E21" s="181"/>
      <c r="F21" s="180"/>
      <c r="G21" s="182"/>
      <c r="H21" s="182"/>
      <c r="I21" s="180"/>
      <c r="J21" s="180"/>
      <c r="K21" s="180"/>
      <c r="L21" s="179"/>
    </row>
    <row r="22" spans="1:12" x14ac:dyDescent="0.35">
      <c r="A22" s="176"/>
      <c r="B22" s="180"/>
      <c r="C22" s="180"/>
      <c r="D22" s="178"/>
      <c r="E22" s="181"/>
      <c r="F22" s="180"/>
      <c r="G22" s="182"/>
      <c r="H22" s="182"/>
      <c r="I22" s="180"/>
      <c r="J22" s="180"/>
      <c r="K22" s="180"/>
      <c r="L22" s="179"/>
    </row>
    <row r="23" spans="1:12" x14ac:dyDescent="0.35">
      <c r="A23" s="176"/>
      <c r="B23" s="180"/>
      <c r="C23" s="180"/>
      <c r="D23" s="178"/>
      <c r="E23" s="181"/>
      <c r="F23" s="180"/>
      <c r="G23" s="182"/>
      <c r="H23" s="182"/>
      <c r="I23" s="180"/>
      <c r="J23" s="180"/>
      <c r="K23" s="180"/>
      <c r="L23" s="179"/>
    </row>
    <row r="24" spans="1:12" x14ac:dyDescent="0.35">
      <c r="A24" s="176"/>
      <c r="B24" s="180"/>
      <c r="C24" s="180"/>
      <c r="D24" s="178"/>
      <c r="E24" s="181"/>
      <c r="F24" s="180"/>
      <c r="G24" s="182"/>
      <c r="H24" s="182"/>
      <c r="I24" s="180"/>
      <c r="J24" s="180"/>
      <c r="K24" s="180"/>
      <c r="L24" s="179"/>
    </row>
    <row r="25" spans="1:12" x14ac:dyDescent="0.35">
      <c r="A25" s="176"/>
      <c r="B25" s="180"/>
      <c r="C25" s="180"/>
      <c r="D25" s="178"/>
      <c r="E25" s="181"/>
      <c r="F25" s="180"/>
      <c r="G25" s="182"/>
      <c r="H25" s="182"/>
      <c r="I25" s="180"/>
      <c r="J25" s="180"/>
      <c r="K25" s="180"/>
      <c r="L25" s="179"/>
    </row>
    <row r="26" spans="1:12" x14ac:dyDescent="0.35">
      <c r="A26" s="176"/>
      <c r="B26" s="180"/>
      <c r="C26" s="180"/>
      <c r="D26" s="178"/>
      <c r="E26" s="181"/>
      <c r="F26" s="180"/>
      <c r="G26" s="182"/>
      <c r="H26" s="182"/>
      <c r="I26" s="180"/>
      <c r="J26" s="180"/>
      <c r="K26" s="180"/>
      <c r="L26" s="179"/>
    </row>
    <row r="27" spans="1:12" x14ac:dyDescent="0.35">
      <c r="A27" s="176"/>
      <c r="B27" s="180"/>
      <c r="C27" s="180"/>
      <c r="D27" s="178"/>
      <c r="E27" s="181"/>
      <c r="F27" s="180"/>
      <c r="G27" s="182"/>
      <c r="H27" s="182"/>
      <c r="I27" s="180"/>
      <c r="J27" s="180"/>
      <c r="K27" s="180"/>
      <c r="L27" s="179"/>
    </row>
    <row r="28" spans="1:12" x14ac:dyDescent="0.35">
      <c r="A28" s="176"/>
      <c r="B28" s="180"/>
      <c r="C28" s="180"/>
      <c r="D28" s="178"/>
      <c r="E28" s="181"/>
      <c r="F28" s="180"/>
      <c r="G28" s="182"/>
      <c r="H28" s="182"/>
      <c r="I28" s="180"/>
      <c r="J28" s="180"/>
      <c r="K28" s="180"/>
      <c r="L28" s="179"/>
    </row>
    <row r="29" spans="1:12" x14ac:dyDescent="0.35">
      <c r="A29" s="176"/>
      <c r="B29" s="180"/>
      <c r="C29" s="180"/>
      <c r="D29" s="178"/>
      <c r="E29" s="181"/>
      <c r="F29" s="180"/>
      <c r="G29" s="182"/>
      <c r="H29" s="182"/>
      <c r="I29" s="180"/>
      <c r="J29" s="180"/>
      <c r="K29" s="180"/>
      <c r="L29" s="179"/>
    </row>
    <row r="30" spans="1:12" x14ac:dyDescent="0.35">
      <c r="A30" s="176"/>
      <c r="B30" s="180"/>
      <c r="C30" s="180"/>
      <c r="D30" s="178"/>
      <c r="E30" s="181"/>
      <c r="F30" s="180"/>
      <c r="G30" s="182"/>
      <c r="H30" s="182"/>
      <c r="I30" s="180"/>
      <c r="J30" s="180"/>
      <c r="K30" s="180"/>
      <c r="L30" s="179"/>
    </row>
    <row r="31" spans="1:12" x14ac:dyDescent="0.35">
      <c r="A31" s="176"/>
      <c r="B31" s="180"/>
      <c r="C31" s="180"/>
      <c r="D31" s="178"/>
      <c r="E31" s="177"/>
      <c r="F31" s="180"/>
      <c r="G31" s="182"/>
      <c r="H31" s="182"/>
      <c r="I31" s="180"/>
      <c r="J31" s="180"/>
      <c r="K31" s="180"/>
      <c r="L31" s="179"/>
    </row>
    <row r="32" spans="1:12" x14ac:dyDescent="0.35">
      <c r="A32" s="176"/>
      <c r="B32" s="180"/>
      <c r="C32" s="180"/>
      <c r="D32" s="178"/>
      <c r="E32" s="177"/>
      <c r="F32" s="180"/>
      <c r="G32" s="182"/>
      <c r="H32" s="182"/>
      <c r="I32" s="180"/>
      <c r="J32" s="180"/>
      <c r="K32" s="180"/>
      <c r="L32" s="179"/>
    </row>
    <row r="33" spans="1:12" x14ac:dyDescent="0.35">
      <c r="A33" s="176"/>
      <c r="B33" s="180"/>
      <c r="C33" s="180"/>
      <c r="D33" s="178"/>
      <c r="E33" s="177"/>
      <c r="F33" s="180"/>
      <c r="G33" s="182"/>
      <c r="H33" s="182"/>
      <c r="I33" s="180"/>
      <c r="J33" s="180"/>
      <c r="K33" s="180"/>
      <c r="L33" s="179"/>
    </row>
    <row r="36" spans="1:12" x14ac:dyDescent="0.35">
      <c r="A36" s="247"/>
    </row>
  </sheetData>
  <mergeCells count="11">
    <mergeCell ref="G12:G13"/>
    <mergeCell ref="A12:A13"/>
    <mergeCell ref="B12:B13"/>
    <mergeCell ref="D12:D13"/>
    <mergeCell ref="E12:E13"/>
    <mergeCell ref="F12:F13"/>
    <mergeCell ref="H12:H13"/>
    <mergeCell ref="I12:I13"/>
    <mergeCell ref="J12:J13"/>
    <mergeCell ref="K12:K13"/>
    <mergeCell ref="L12:L13"/>
  </mergeCells>
  <pageMargins left="0.7" right="0.7" top="0.75" bottom="0.75" header="0.3" footer="0.3"/>
  <pageSetup scale="6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Lookup!$A$2:$A$33</xm:f>
          </x14:formula1>
          <xm:sqref>A14:A33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6"/>
  <sheetViews>
    <sheetView workbookViewId="0">
      <selection activeCell="F45" sqref="F45"/>
    </sheetView>
  </sheetViews>
  <sheetFormatPr defaultRowHeight="14.5" x14ac:dyDescent="0.35"/>
  <cols>
    <col min="1" max="1" width="9.54296875" customWidth="1"/>
    <col min="2" max="2" width="10.26953125" customWidth="1"/>
    <col min="3" max="3" width="13" customWidth="1"/>
    <col min="4" max="4" width="19.26953125" customWidth="1"/>
    <col min="5" max="5" width="18.81640625" customWidth="1"/>
    <col min="6" max="6" width="15.81640625" customWidth="1"/>
    <col min="7" max="7" width="14.7265625" customWidth="1"/>
    <col min="8" max="8" width="11.81640625" customWidth="1"/>
    <col min="9" max="9" width="11.54296875" customWidth="1"/>
    <col min="10" max="10" width="31.81640625" customWidth="1"/>
    <col min="11" max="11" width="11.81640625" customWidth="1"/>
    <col min="12" max="12" width="26.1796875" customWidth="1"/>
  </cols>
  <sheetData>
    <row r="1" spans="1:12" ht="16.5" customHeight="1" x14ac:dyDescent="0.35"/>
    <row r="2" spans="1:12" ht="18" x14ac:dyDescent="0.4">
      <c r="A2" s="40" t="s">
        <v>109</v>
      </c>
      <c r="B2" s="86"/>
      <c r="C2" s="86"/>
      <c r="D2" s="87"/>
      <c r="E2" s="88"/>
      <c r="F2" s="4"/>
      <c r="G2" s="4"/>
      <c r="H2" s="4"/>
      <c r="I2" s="4"/>
      <c r="J2" s="248" t="s">
        <v>236</v>
      </c>
      <c r="K2" s="4"/>
      <c r="L2" s="5"/>
    </row>
    <row r="3" spans="1:12" ht="15" customHeight="1" x14ac:dyDescent="0.35">
      <c r="A3" s="8" t="s">
        <v>0</v>
      </c>
      <c r="B3" s="34"/>
      <c r="C3" s="168"/>
      <c r="D3" s="89"/>
      <c r="E3" s="34"/>
      <c r="F3" s="8" t="s">
        <v>1</v>
      </c>
      <c r="G3" s="171"/>
      <c r="I3" s="8"/>
      <c r="J3" s="8"/>
      <c r="K3" s="8"/>
      <c r="L3" s="13"/>
    </row>
    <row r="4" spans="1:12" ht="18" x14ac:dyDescent="0.4">
      <c r="A4" s="40"/>
      <c r="B4" s="34"/>
      <c r="C4" s="169"/>
      <c r="D4" s="45"/>
      <c r="E4" s="34"/>
      <c r="F4" s="34"/>
      <c r="G4" s="172"/>
      <c r="H4" s="8"/>
      <c r="I4" s="8"/>
      <c r="J4" s="8"/>
      <c r="K4" s="8"/>
      <c r="L4" s="34"/>
    </row>
    <row r="5" spans="1:12" x14ac:dyDescent="0.35">
      <c r="A5" s="230" t="s">
        <v>2</v>
      </c>
      <c r="B5" s="231"/>
      <c r="C5" s="413"/>
      <c r="D5" s="414"/>
      <c r="E5" s="232"/>
      <c r="F5" s="233" t="s">
        <v>3</v>
      </c>
      <c r="G5" s="250"/>
      <c r="H5" s="234"/>
      <c r="I5" s="232"/>
      <c r="J5" s="235"/>
      <c r="K5" s="53"/>
      <c r="L5" s="53"/>
    </row>
    <row r="6" spans="1:12" x14ac:dyDescent="0.35">
      <c r="A6" s="236"/>
      <c r="B6" s="6"/>
      <c r="C6" s="170"/>
      <c r="D6" s="92"/>
      <c r="E6" s="53"/>
      <c r="F6" s="27"/>
      <c r="G6" s="173"/>
      <c r="H6" s="6"/>
      <c r="I6" s="53"/>
      <c r="J6" s="237"/>
      <c r="K6" s="53"/>
      <c r="L6" s="53"/>
    </row>
    <row r="7" spans="1:12" x14ac:dyDescent="0.35">
      <c r="A7" s="238" t="s">
        <v>104</v>
      </c>
      <c r="B7" s="7"/>
      <c r="C7" s="415"/>
      <c r="D7" s="416"/>
      <c r="E7" s="53"/>
      <c r="F7" s="190" t="s">
        <v>30</v>
      </c>
      <c r="G7" s="174" t="s">
        <v>31</v>
      </c>
      <c r="H7" s="6"/>
      <c r="I7" s="53"/>
      <c r="J7" s="237"/>
      <c r="K7" s="53"/>
      <c r="L7" s="53"/>
    </row>
    <row r="8" spans="1:12" x14ac:dyDescent="0.35">
      <c r="A8" s="238"/>
      <c r="B8" s="2"/>
      <c r="C8" s="170"/>
      <c r="D8" s="43"/>
      <c r="E8" s="53"/>
      <c r="F8" s="27"/>
      <c r="G8" s="173"/>
      <c r="H8" s="6"/>
      <c r="I8" s="53"/>
      <c r="J8" s="237"/>
      <c r="K8" s="53"/>
      <c r="L8" s="53"/>
    </row>
    <row r="9" spans="1:12" x14ac:dyDescent="0.35">
      <c r="A9" s="236" t="s">
        <v>5</v>
      </c>
      <c r="B9" s="6"/>
      <c r="C9" s="249"/>
      <c r="D9" s="6"/>
      <c r="E9" s="53"/>
      <c r="F9" s="9" t="s">
        <v>61</v>
      </c>
      <c r="G9" s="174" t="s">
        <v>31</v>
      </c>
      <c r="H9" s="6"/>
      <c r="I9" s="53"/>
      <c r="J9" s="237"/>
      <c r="K9" s="53"/>
      <c r="L9" s="53"/>
    </row>
    <row r="10" spans="1:12" x14ac:dyDescent="0.35">
      <c r="A10" s="239"/>
      <c r="B10" s="240"/>
      <c r="C10" s="240"/>
      <c r="D10" s="241"/>
      <c r="E10" s="242"/>
      <c r="F10" s="240"/>
      <c r="G10" s="243"/>
      <c r="H10" s="240"/>
      <c r="I10" s="240"/>
      <c r="J10" s="244"/>
      <c r="K10" s="229"/>
      <c r="L10" s="44"/>
    </row>
    <row r="11" spans="1:12" ht="15" thickBot="1" x14ac:dyDescent="0.4">
      <c r="A11" s="9"/>
      <c r="B11" s="38"/>
      <c r="C11" s="25"/>
      <c r="D11" s="24"/>
      <c r="E11" s="38"/>
      <c r="F11" s="38"/>
      <c r="G11" s="38"/>
      <c r="H11" s="38"/>
      <c r="I11" s="38"/>
      <c r="J11" s="38"/>
      <c r="K11" s="9"/>
    </row>
    <row r="12" spans="1:12" ht="15" customHeight="1" x14ac:dyDescent="0.35">
      <c r="A12" s="420" t="s">
        <v>7</v>
      </c>
      <c r="B12" s="403" t="s">
        <v>8</v>
      </c>
      <c r="C12" s="407" t="s">
        <v>9</v>
      </c>
      <c r="D12" s="409" t="s">
        <v>10</v>
      </c>
      <c r="E12" s="411" t="s">
        <v>11</v>
      </c>
      <c r="F12" s="396" t="s">
        <v>33</v>
      </c>
      <c r="G12" s="396" t="s">
        <v>34</v>
      </c>
      <c r="H12" s="418" t="s">
        <v>235</v>
      </c>
      <c r="I12" s="396" t="s">
        <v>37</v>
      </c>
      <c r="J12" s="400" t="s">
        <v>17</v>
      </c>
    </row>
    <row r="13" spans="1:12" ht="15" thickBot="1" x14ac:dyDescent="0.4">
      <c r="A13" s="421"/>
      <c r="B13" s="404"/>
      <c r="C13" s="408"/>
      <c r="D13" s="410"/>
      <c r="E13" s="412"/>
      <c r="F13" s="417"/>
      <c r="G13" s="417"/>
      <c r="H13" s="419"/>
      <c r="I13" s="399"/>
      <c r="J13" s="401"/>
    </row>
    <row r="14" spans="1:12" x14ac:dyDescent="0.35">
      <c r="A14" s="224"/>
      <c r="B14" s="225"/>
      <c r="C14" s="353"/>
      <c r="D14" s="225"/>
      <c r="E14" s="225"/>
      <c r="F14" s="226"/>
      <c r="G14" s="226"/>
      <c r="H14" s="351"/>
      <c r="I14" s="225"/>
      <c r="J14" s="227"/>
    </row>
    <row r="15" spans="1:12" x14ac:dyDescent="0.35">
      <c r="A15" s="176"/>
      <c r="B15" s="180"/>
      <c r="C15" s="352"/>
      <c r="D15" s="181"/>
      <c r="E15" s="180"/>
      <c r="F15" s="182"/>
      <c r="G15" s="182"/>
      <c r="H15" s="180"/>
      <c r="I15" s="180"/>
      <c r="J15" s="179"/>
    </row>
    <row r="16" spans="1:12" x14ac:dyDescent="0.35">
      <c r="A16" s="176"/>
      <c r="B16" s="180"/>
      <c r="C16" s="352"/>
      <c r="D16" s="181"/>
      <c r="E16" s="180"/>
      <c r="F16" s="182"/>
      <c r="G16" s="182"/>
      <c r="H16" s="180"/>
      <c r="I16" s="180"/>
      <c r="J16" s="179"/>
    </row>
    <row r="17" spans="1:10" x14ac:dyDescent="0.35">
      <c r="A17" s="176"/>
      <c r="B17" s="180"/>
      <c r="C17" s="352"/>
      <c r="D17" s="181"/>
      <c r="E17" s="180"/>
      <c r="F17" s="182"/>
      <c r="G17" s="182"/>
      <c r="H17" s="180"/>
      <c r="I17" s="180"/>
      <c r="J17" s="179"/>
    </row>
    <row r="18" spans="1:10" x14ac:dyDescent="0.35">
      <c r="A18" s="176"/>
      <c r="B18" s="180"/>
      <c r="C18" s="352"/>
      <c r="D18" s="181"/>
      <c r="E18" s="180"/>
      <c r="F18" s="182"/>
      <c r="G18" s="182"/>
      <c r="H18" s="180"/>
      <c r="I18" s="180"/>
      <c r="J18" s="179"/>
    </row>
    <row r="19" spans="1:10" x14ac:dyDescent="0.35">
      <c r="A19" s="176"/>
      <c r="B19" s="180"/>
      <c r="C19" s="352"/>
      <c r="D19" s="181"/>
      <c r="E19" s="180"/>
      <c r="F19" s="182"/>
      <c r="G19" s="182"/>
      <c r="H19" s="180"/>
      <c r="I19" s="180"/>
      <c r="J19" s="179"/>
    </row>
    <row r="20" spans="1:10" x14ac:dyDescent="0.35">
      <c r="A20" s="176"/>
      <c r="B20" s="180"/>
      <c r="C20" s="352"/>
      <c r="D20" s="181"/>
      <c r="E20" s="180"/>
      <c r="F20" s="182"/>
      <c r="G20" s="182"/>
      <c r="H20" s="180"/>
      <c r="I20" s="180"/>
      <c r="J20" s="179"/>
    </row>
    <row r="21" spans="1:10" x14ac:dyDescent="0.35">
      <c r="A21" s="176"/>
      <c r="B21" s="180"/>
      <c r="C21" s="352"/>
      <c r="D21" s="181"/>
      <c r="E21" s="180"/>
      <c r="F21" s="182"/>
      <c r="G21" s="182"/>
      <c r="H21" s="180"/>
      <c r="I21" s="180"/>
      <c r="J21" s="179"/>
    </row>
    <row r="22" spans="1:10" x14ac:dyDescent="0.35">
      <c r="A22" s="176"/>
      <c r="B22" s="180"/>
      <c r="C22" s="352"/>
      <c r="D22" s="181"/>
      <c r="E22" s="180"/>
      <c r="F22" s="182"/>
      <c r="G22" s="182"/>
      <c r="H22" s="180"/>
      <c r="I22" s="180"/>
      <c r="J22" s="179"/>
    </row>
    <row r="23" spans="1:10" x14ac:dyDescent="0.35">
      <c r="A23" s="176"/>
      <c r="B23" s="180"/>
      <c r="C23" s="352"/>
      <c r="D23" s="181"/>
      <c r="E23" s="180"/>
      <c r="F23" s="182"/>
      <c r="G23" s="182"/>
      <c r="H23" s="180"/>
      <c r="I23" s="180"/>
      <c r="J23" s="179"/>
    </row>
    <row r="24" spans="1:10" x14ac:dyDescent="0.35">
      <c r="A24" s="176"/>
      <c r="B24" s="180"/>
      <c r="C24" s="352"/>
      <c r="D24" s="181"/>
      <c r="E24" s="180"/>
      <c r="F24" s="182"/>
      <c r="G24" s="182"/>
      <c r="H24" s="180"/>
      <c r="I24" s="180"/>
      <c r="J24" s="179"/>
    </row>
    <row r="25" spans="1:10" x14ac:dyDescent="0.35">
      <c r="A25" s="176"/>
      <c r="B25" s="180"/>
      <c r="C25" s="352"/>
      <c r="D25" s="181"/>
      <c r="E25" s="180"/>
      <c r="F25" s="182"/>
      <c r="G25" s="182"/>
      <c r="H25" s="180"/>
      <c r="I25" s="180"/>
      <c r="J25" s="179"/>
    </row>
    <row r="26" spans="1:10" x14ac:dyDescent="0.35">
      <c r="A26" s="176"/>
      <c r="B26" s="180"/>
      <c r="C26" s="352"/>
      <c r="D26" s="181"/>
      <c r="E26" s="180"/>
      <c r="F26" s="182"/>
      <c r="G26" s="182"/>
      <c r="H26" s="180"/>
      <c r="I26" s="180"/>
      <c r="J26" s="179"/>
    </row>
    <row r="27" spans="1:10" x14ac:dyDescent="0.35">
      <c r="A27" s="176"/>
      <c r="B27" s="180"/>
      <c r="C27" s="352"/>
      <c r="D27" s="181"/>
      <c r="E27" s="180"/>
      <c r="F27" s="182"/>
      <c r="G27" s="182"/>
      <c r="H27" s="180"/>
      <c r="I27" s="180"/>
      <c r="J27" s="179"/>
    </row>
    <row r="28" spans="1:10" x14ac:dyDescent="0.35">
      <c r="A28" s="176"/>
      <c r="B28" s="180"/>
      <c r="C28" s="352"/>
      <c r="D28" s="181"/>
      <c r="E28" s="180"/>
      <c r="F28" s="182"/>
      <c r="G28" s="182"/>
      <c r="H28" s="180"/>
      <c r="I28" s="180"/>
      <c r="J28" s="179"/>
    </row>
    <row r="29" spans="1:10" x14ac:dyDescent="0.35">
      <c r="A29" s="176"/>
      <c r="B29" s="180"/>
      <c r="C29" s="352"/>
      <c r="D29" s="181"/>
      <c r="E29" s="180"/>
      <c r="F29" s="182"/>
      <c r="G29" s="182"/>
      <c r="H29" s="180"/>
      <c r="I29" s="180"/>
      <c r="J29" s="179"/>
    </row>
    <row r="30" spans="1:10" x14ac:dyDescent="0.35">
      <c r="A30" s="176"/>
      <c r="B30" s="180"/>
      <c r="C30" s="352"/>
      <c r="D30" s="181"/>
      <c r="E30" s="180"/>
      <c r="F30" s="182"/>
      <c r="G30" s="182"/>
      <c r="H30" s="180"/>
      <c r="I30" s="180"/>
      <c r="J30" s="179"/>
    </row>
    <row r="31" spans="1:10" x14ac:dyDescent="0.35">
      <c r="A31" s="176"/>
      <c r="B31" s="180"/>
      <c r="C31" s="352"/>
      <c r="D31" s="177"/>
      <c r="E31" s="180"/>
      <c r="F31" s="182"/>
      <c r="G31" s="182"/>
      <c r="H31" s="180"/>
      <c r="I31" s="180"/>
      <c r="J31" s="179"/>
    </row>
    <row r="32" spans="1:10" x14ac:dyDescent="0.35">
      <c r="A32" s="176"/>
      <c r="B32" s="180"/>
      <c r="C32" s="352"/>
      <c r="D32" s="177"/>
      <c r="E32" s="180"/>
      <c r="F32" s="182"/>
      <c r="G32" s="182"/>
      <c r="H32" s="180"/>
      <c r="I32" s="180"/>
      <c r="J32" s="179"/>
    </row>
    <row r="33" spans="1:10" x14ac:dyDescent="0.35">
      <c r="A33" s="176"/>
      <c r="B33" s="180"/>
      <c r="C33" s="352"/>
      <c r="D33" s="177"/>
      <c r="E33" s="180"/>
      <c r="F33" s="182"/>
      <c r="G33" s="182"/>
      <c r="H33" s="180"/>
      <c r="I33" s="180"/>
      <c r="J33" s="179"/>
    </row>
    <row r="36" spans="1:10" x14ac:dyDescent="0.35">
      <c r="A36" s="247"/>
    </row>
  </sheetData>
  <mergeCells count="12">
    <mergeCell ref="A12:A13"/>
    <mergeCell ref="B12:B13"/>
    <mergeCell ref="C12:C13"/>
    <mergeCell ref="D12:D13"/>
    <mergeCell ref="E12:E13"/>
    <mergeCell ref="J12:J13"/>
    <mergeCell ref="C5:D5"/>
    <mergeCell ref="C7:D7"/>
    <mergeCell ref="F12:F13"/>
    <mergeCell ref="G12:G13"/>
    <mergeCell ref="H12:H13"/>
    <mergeCell ref="I12:I13"/>
  </mergeCells>
  <pageMargins left="0.7" right="0.7" top="0.75" bottom="0.75" header="0.3" footer="0.3"/>
  <pageSetup scale="7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Lookup!$A$2:$A$33</xm:f>
          </x14:formula1>
          <xm:sqref>A14:A33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5"/>
  <sheetViews>
    <sheetView workbookViewId="0">
      <selection activeCell="J14" sqref="J14"/>
    </sheetView>
  </sheetViews>
  <sheetFormatPr defaultRowHeight="14.5" x14ac:dyDescent="0.35"/>
  <cols>
    <col min="2" max="2" width="6.81640625" customWidth="1"/>
    <col min="3" max="4" width="14" customWidth="1"/>
    <col min="5" max="5" width="15.26953125" customWidth="1"/>
    <col min="6" max="6" width="13" customWidth="1"/>
    <col min="7" max="7" width="11.453125" customWidth="1"/>
    <col min="8" max="8" width="12" customWidth="1"/>
    <col min="9" max="9" width="13.1796875" customWidth="1"/>
    <col min="10" max="10" width="13.26953125" customWidth="1"/>
    <col min="11" max="11" width="31.26953125" customWidth="1"/>
  </cols>
  <sheetData>
    <row r="1" spans="1:11" x14ac:dyDescent="0.35">
      <c r="A1" s="247"/>
    </row>
    <row r="2" spans="1:11" ht="18" x14ac:dyDescent="0.35">
      <c r="A2" s="37" t="s">
        <v>22</v>
      </c>
      <c r="B2" s="13"/>
      <c r="C2" s="42"/>
      <c r="D2" s="37"/>
      <c r="E2" s="4"/>
      <c r="F2" s="4"/>
      <c r="G2" s="15"/>
      <c r="H2" s="27"/>
      <c r="I2" s="34"/>
      <c r="J2" s="22"/>
      <c r="K2" s="248" t="s">
        <v>234</v>
      </c>
    </row>
    <row r="3" spans="1:11" x14ac:dyDescent="0.35">
      <c r="A3" s="8" t="s">
        <v>0</v>
      </c>
      <c r="B3" s="13"/>
      <c r="C3" s="171"/>
      <c r="D3" s="34"/>
      <c r="E3" s="34"/>
      <c r="F3" s="34"/>
      <c r="G3" s="34"/>
      <c r="H3" s="8"/>
      <c r="I3" s="34"/>
      <c r="J3" s="98"/>
      <c r="K3" s="13"/>
    </row>
    <row r="4" spans="1:11" ht="18.5" thickBot="1" x14ac:dyDescent="0.45">
      <c r="A4" s="40"/>
      <c r="B4" s="34"/>
      <c r="C4" s="45"/>
      <c r="D4" s="34"/>
      <c r="E4" s="34"/>
      <c r="F4" s="34"/>
      <c r="G4" s="34"/>
      <c r="H4" s="8"/>
      <c r="I4" s="34"/>
      <c r="J4" s="99"/>
      <c r="K4" s="34"/>
    </row>
    <row r="5" spans="1:11" x14ac:dyDescent="0.35">
      <c r="A5" s="94" t="s">
        <v>2</v>
      </c>
      <c r="B5" s="17"/>
      <c r="C5" s="424"/>
      <c r="D5" s="424"/>
      <c r="E5" s="3"/>
      <c r="F5" s="3"/>
      <c r="G5" s="3"/>
      <c r="H5" s="189" t="s">
        <v>3</v>
      </c>
      <c r="I5" s="29"/>
      <c r="J5" s="185"/>
      <c r="K5" s="12"/>
    </row>
    <row r="6" spans="1:11" x14ac:dyDescent="0.35">
      <c r="A6" s="191"/>
      <c r="B6" s="43"/>
      <c r="C6" s="18"/>
      <c r="D6" s="18"/>
      <c r="E6" s="6"/>
      <c r="F6" s="6"/>
      <c r="G6" s="7"/>
      <c r="H6" s="27"/>
      <c r="I6" s="6"/>
      <c r="J6" s="2"/>
      <c r="K6" s="1"/>
    </row>
    <row r="7" spans="1:11" x14ac:dyDescent="0.35">
      <c r="A7" s="192" t="s">
        <v>104</v>
      </c>
      <c r="B7" s="19"/>
      <c r="C7" s="415"/>
      <c r="D7" s="415"/>
      <c r="E7" s="7"/>
      <c r="F7" s="7"/>
      <c r="G7" s="7"/>
      <c r="H7" s="190" t="s">
        <v>4</v>
      </c>
      <c r="I7" s="6"/>
      <c r="J7" s="186"/>
      <c r="K7" s="21"/>
    </row>
    <row r="8" spans="1:11" x14ac:dyDescent="0.35">
      <c r="A8" s="192"/>
      <c r="B8" s="43"/>
      <c r="C8" s="18"/>
      <c r="D8" s="43"/>
      <c r="E8" s="2"/>
      <c r="F8" s="2"/>
      <c r="G8" s="7"/>
      <c r="H8" s="27"/>
      <c r="I8" s="6"/>
      <c r="J8" s="2"/>
      <c r="K8" s="1"/>
    </row>
    <row r="9" spans="1:11" x14ac:dyDescent="0.35">
      <c r="A9" s="191" t="s">
        <v>5</v>
      </c>
      <c r="B9" s="44"/>
      <c r="C9" s="184"/>
      <c r="D9" s="6"/>
      <c r="E9" s="6"/>
      <c r="F9" s="6"/>
      <c r="G9" s="6"/>
      <c r="H9" s="9" t="s">
        <v>6</v>
      </c>
      <c r="I9" s="6"/>
      <c r="J9" s="187" t="s">
        <v>107</v>
      </c>
      <c r="K9" s="20"/>
    </row>
    <row r="10" spans="1:11" ht="15" thickBot="1" x14ac:dyDescent="0.4">
      <c r="A10" s="11"/>
      <c r="B10" s="33"/>
      <c r="C10" s="35"/>
      <c r="D10" s="41"/>
      <c r="E10" s="31"/>
      <c r="F10" s="31"/>
      <c r="G10" s="100"/>
      <c r="H10" s="101"/>
      <c r="I10" s="100"/>
      <c r="J10" s="30"/>
      <c r="K10" s="16"/>
    </row>
    <row r="11" spans="1:11" ht="16" thickBot="1" x14ac:dyDescent="0.4">
      <c r="A11" s="9"/>
      <c r="B11" s="9"/>
      <c r="C11" s="25"/>
      <c r="D11" s="24"/>
      <c r="E11" s="38"/>
      <c r="F11" s="431" t="s">
        <v>23</v>
      </c>
      <c r="G11" s="432"/>
      <c r="H11" s="432"/>
      <c r="I11" s="433"/>
      <c r="J11" s="22"/>
      <c r="K11" s="9"/>
    </row>
    <row r="12" spans="1:11" ht="24" x14ac:dyDescent="0.35">
      <c r="A12" s="425" t="s">
        <v>7</v>
      </c>
      <c r="B12" s="425" t="s">
        <v>8</v>
      </c>
      <c r="C12" s="429" t="s">
        <v>9</v>
      </c>
      <c r="D12" s="158" t="s">
        <v>10</v>
      </c>
      <c r="E12" s="158" t="s">
        <v>11</v>
      </c>
      <c r="F12" s="159" t="s">
        <v>12</v>
      </c>
      <c r="G12" s="159" t="s">
        <v>13</v>
      </c>
      <c r="H12" s="427" t="s">
        <v>14</v>
      </c>
      <c r="I12" s="427" t="s">
        <v>15</v>
      </c>
      <c r="J12" s="160" t="s">
        <v>16</v>
      </c>
      <c r="K12" s="422" t="s">
        <v>17</v>
      </c>
    </row>
    <row r="13" spans="1:11" ht="15" thickBot="1" x14ac:dyDescent="0.4">
      <c r="A13" s="426"/>
      <c r="B13" s="426"/>
      <c r="C13" s="430"/>
      <c r="D13" s="161"/>
      <c r="E13" s="162"/>
      <c r="F13" s="161"/>
      <c r="G13" s="163"/>
      <c r="H13" s="428"/>
      <c r="I13" s="428"/>
      <c r="J13" s="164"/>
      <c r="K13" s="423"/>
    </row>
    <row r="14" spans="1:11" x14ac:dyDescent="0.35">
      <c r="A14" s="188"/>
      <c r="B14" s="177"/>
      <c r="C14" s="178"/>
      <c r="D14" s="177"/>
      <c r="E14" s="177"/>
      <c r="F14" s="216"/>
      <c r="G14" s="215"/>
      <c r="H14" s="216"/>
      <c r="I14" s="217">
        <f t="shared" ref="I14:I23" si="0">G14*H14</f>
        <v>0</v>
      </c>
      <c r="J14" s="196"/>
      <c r="K14" s="177"/>
    </row>
    <row r="15" spans="1:11" x14ac:dyDescent="0.35">
      <c r="A15" s="176"/>
      <c r="B15" s="177"/>
      <c r="C15" s="178"/>
      <c r="D15" s="181"/>
      <c r="E15" s="180"/>
      <c r="F15" s="216"/>
      <c r="G15" s="215"/>
      <c r="H15" s="216"/>
      <c r="I15" s="217">
        <f t="shared" si="0"/>
        <v>0</v>
      </c>
      <c r="J15" s="196"/>
      <c r="K15" s="177"/>
    </row>
    <row r="16" spans="1:11" x14ac:dyDescent="0.35">
      <c r="A16" s="176"/>
      <c r="B16" s="177"/>
      <c r="C16" s="178"/>
      <c r="D16" s="181"/>
      <c r="E16" s="180"/>
      <c r="F16" s="216"/>
      <c r="G16" s="215"/>
      <c r="H16" s="216"/>
      <c r="I16" s="217">
        <f t="shared" si="0"/>
        <v>0</v>
      </c>
      <c r="J16" s="196"/>
      <c r="K16" s="177"/>
    </row>
    <row r="17" spans="1:11" x14ac:dyDescent="0.35">
      <c r="A17" s="176"/>
      <c r="B17" s="177"/>
      <c r="C17" s="178"/>
      <c r="D17" s="181"/>
      <c r="E17" s="180"/>
      <c r="F17" s="216"/>
      <c r="G17" s="215"/>
      <c r="H17" s="216"/>
      <c r="I17" s="217">
        <f t="shared" si="0"/>
        <v>0</v>
      </c>
      <c r="J17" s="196"/>
      <c r="K17" s="177"/>
    </row>
    <row r="18" spans="1:11" x14ac:dyDescent="0.35">
      <c r="A18" s="176"/>
      <c r="B18" s="177"/>
      <c r="C18" s="178"/>
      <c r="D18" s="181"/>
      <c r="E18" s="180"/>
      <c r="F18" s="216"/>
      <c r="G18" s="215"/>
      <c r="H18" s="216"/>
      <c r="I18" s="217">
        <f t="shared" si="0"/>
        <v>0</v>
      </c>
      <c r="J18" s="196"/>
      <c r="K18" s="177"/>
    </row>
    <row r="19" spans="1:11" x14ac:dyDescent="0.35">
      <c r="A19" s="176"/>
      <c r="B19" s="177"/>
      <c r="C19" s="178"/>
      <c r="D19" s="181"/>
      <c r="E19" s="180"/>
      <c r="F19" s="216"/>
      <c r="G19" s="215"/>
      <c r="H19" s="216"/>
      <c r="I19" s="217">
        <f t="shared" si="0"/>
        <v>0</v>
      </c>
      <c r="J19" s="196"/>
      <c r="K19" s="177"/>
    </row>
    <row r="20" spans="1:11" x14ac:dyDescent="0.35">
      <c r="A20" s="176"/>
      <c r="B20" s="177"/>
      <c r="C20" s="178"/>
      <c r="D20" s="181"/>
      <c r="E20" s="180"/>
      <c r="F20" s="216"/>
      <c r="G20" s="215"/>
      <c r="H20" s="216"/>
      <c r="I20" s="217">
        <f t="shared" si="0"/>
        <v>0</v>
      </c>
      <c r="J20" s="196"/>
      <c r="K20" s="177"/>
    </row>
    <row r="21" spans="1:11" x14ac:dyDescent="0.35">
      <c r="A21" s="176"/>
      <c r="B21" s="177"/>
      <c r="C21" s="178"/>
      <c r="D21" s="181"/>
      <c r="E21" s="180"/>
      <c r="F21" s="216"/>
      <c r="G21" s="215"/>
      <c r="H21" s="216"/>
      <c r="I21" s="217">
        <f t="shared" si="0"/>
        <v>0</v>
      </c>
      <c r="J21" s="196"/>
      <c r="K21" s="177"/>
    </row>
    <row r="22" spans="1:11" x14ac:dyDescent="0.35">
      <c r="A22" s="176"/>
      <c r="B22" s="177"/>
      <c r="C22" s="178"/>
      <c r="D22" s="181"/>
      <c r="E22" s="180"/>
      <c r="F22" s="216"/>
      <c r="G22" s="215"/>
      <c r="H22" s="216"/>
      <c r="I22" s="217">
        <f t="shared" si="0"/>
        <v>0</v>
      </c>
      <c r="J22" s="196"/>
      <c r="K22" s="177"/>
    </row>
    <row r="23" spans="1:11" x14ac:dyDescent="0.35">
      <c r="A23" s="176"/>
      <c r="B23" s="177"/>
      <c r="C23" s="178"/>
      <c r="D23" s="181"/>
      <c r="E23" s="180"/>
      <c r="F23" s="216"/>
      <c r="G23" s="218"/>
      <c r="H23" s="219"/>
      <c r="I23" s="220">
        <f t="shared" si="0"/>
        <v>0</v>
      </c>
      <c r="J23" s="213"/>
      <c r="K23" s="177"/>
    </row>
    <row r="24" spans="1:11" ht="15.5" x14ac:dyDescent="0.35">
      <c r="A24" s="34"/>
      <c r="B24" s="34"/>
      <c r="C24" s="39"/>
      <c r="D24" s="10"/>
      <c r="E24" s="13"/>
      <c r="F24" s="39" t="s">
        <v>18</v>
      </c>
      <c r="G24" s="221">
        <f>SUM(G14:G23)</f>
        <v>0</v>
      </c>
      <c r="H24" s="221">
        <f>SUM(H14:H23)</f>
        <v>0</v>
      </c>
      <c r="I24" s="221">
        <f>SUM(I14:I23)</f>
        <v>0</v>
      </c>
      <c r="J24" s="222">
        <f>SUM(J14:J23)</f>
        <v>0</v>
      </c>
      <c r="K24" s="34"/>
    </row>
    <row r="25" spans="1:11" ht="15.5" x14ac:dyDescent="0.35">
      <c r="A25" s="34"/>
      <c r="B25" s="34"/>
      <c r="C25" s="39"/>
      <c r="D25" s="10"/>
      <c r="E25" s="13"/>
      <c r="F25" s="13"/>
      <c r="G25" s="36"/>
      <c r="H25" s="36"/>
      <c r="I25" s="36"/>
      <c r="J25" s="13"/>
      <c r="K25" s="13"/>
    </row>
    <row r="26" spans="1:11" x14ac:dyDescent="0.35">
      <c r="A26" s="13" t="s">
        <v>19</v>
      </c>
      <c r="B26" s="13"/>
      <c r="C26" s="42"/>
      <c r="D26" s="13"/>
      <c r="E26" s="13"/>
      <c r="F26" s="13"/>
      <c r="G26" s="13"/>
      <c r="H26" s="13"/>
      <c r="I26" s="13"/>
      <c r="J26" s="32"/>
      <c r="K26" s="13"/>
    </row>
    <row r="27" spans="1:11" x14ac:dyDescent="0.35">
      <c r="A27" s="14"/>
      <c r="B27" s="13"/>
      <c r="C27" s="42"/>
      <c r="D27" s="28"/>
      <c r="E27" s="28"/>
      <c r="F27" s="28"/>
      <c r="G27" s="28"/>
      <c r="H27" s="28"/>
      <c r="I27" s="28"/>
      <c r="J27" s="28"/>
      <c r="K27" s="13"/>
    </row>
    <row r="28" spans="1:11" x14ac:dyDescent="0.35">
      <c r="A28" s="13"/>
      <c r="B28" s="13"/>
      <c r="C28" s="13"/>
      <c r="D28" s="13"/>
      <c r="E28" s="13"/>
      <c r="F28" s="13"/>
      <c r="G28" s="13"/>
      <c r="H28" s="13"/>
      <c r="I28" s="13"/>
      <c r="J28" s="13"/>
      <c r="K28" s="13"/>
    </row>
    <row r="29" spans="1:11" x14ac:dyDescent="0.35">
      <c r="E29" s="13"/>
      <c r="F29" s="13"/>
      <c r="G29" s="13"/>
      <c r="H29" s="13"/>
      <c r="I29" s="13"/>
      <c r="J29" s="5"/>
    </row>
    <row r="30" spans="1:11" x14ac:dyDescent="0.35">
      <c r="A30" s="245"/>
      <c r="E30" s="13"/>
      <c r="F30" s="13"/>
      <c r="G30" s="13"/>
      <c r="H30" s="13"/>
      <c r="I30" s="13"/>
      <c r="J30" s="5"/>
    </row>
    <row r="31" spans="1:11" x14ac:dyDescent="0.35">
      <c r="E31" s="13"/>
      <c r="F31" s="13"/>
      <c r="G31" s="13"/>
      <c r="H31" s="13"/>
      <c r="I31" s="13"/>
      <c r="J31" s="5"/>
    </row>
    <row r="32" spans="1:11" x14ac:dyDescent="0.35">
      <c r="E32" s="13"/>
      <c r="F32" s="13"/>
      <c r="G32" s="13"/>
      <c r="H32" s="13"/>
      <c r="I32" s="13"/>
      <c r="J32" s="5"/>
    </row>
    <row r="33" spans="1:11" x14ac:dyDescent="0.35">
      <c r="A33" s="247"/>
      <c r="E33" s="13"/>
      <c r="F33" s="13"/>
      <c r="G33" s="13"/>
      <c r="H33" s="13"/>
      <c r="I33" s="13"/>
      <c r="J33" s="5"/>
    </row>
    <row r="34" spans="1:11" x14ac:dyDescent="0.35">
      <c r="E34" s="13"/>
      <c r="F34" s="13"/>
      <c r="G34" s="13"/>
      <c r="H34" s="13"/>
      <c r="I34" s="13"/>
      <c r="J34" s="13"/>
    </row>
    <row r="35" spans="1:11" x14ac:dyDescent="0.35">
      <c r="A35" s="23"/>
      <c r="B35" s="26"/>
      <c r="C35" s="42"/>
      <c r="D35" s="13"/>
      <c r="E35" s="13"/>
      <c r="F35" s="13"/>
      <c r="G35" s="13"/>
      <c r="H35" s="13"/>
      <c r="I35" s="13"/>
      <c r="J35" s="13"/>
      <c r="K35" s="13"/>
    </row>
  </sheetData>
  <mergeCells count="9">
    <mergeCell ref="K12:K13"/>
    <mergeCell ref="C5:D5"/>
    <mergeCell ref="C7:D7"/>
    <mergeCell ref="A12:A13"/>
    <mergeCell ref="H12:H13"/>
    <mergeCell ref="C12:C13"/>
    <mergeCell ref="B12:B13"/>
    <mergeCell ref="I12:I13"/>
    <mergeCell ref="F11:I11"/>
  </mergeCells>
  <pageMargins left="0.7" right="0.7" top="0.75" bottom="0.75" header="0.3" footer="0.3"/>
  <pageSetup scale="7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Lookup!$D$3:$D$6</xm:f>
          </x14:formula1>
          <xm:sqref>F14:F23</xm:sqref>
        </x14:dataValidation>
        <x14:dataValidation type="list" allowBlank="1" showInputMessage="1" showErrorMessage="1" xr:uid="{00000000-0002-0000-0300-000001000000}">
          <x14:formula1>
            <xm:f>Lookup!$A$2:$A$33</xm:f>
          </x14:formula1>
          <xm:sqref>A14:A23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5"/>
  <sheetViews>
    <sheetView workbookViewId="0">
      <selection activeCell="E14" sqref="E14"/>
    </sheetView>
  </sheetViews>
  <sheetFormatPr defaultRowHeight="14.5" x14ac:dyDescent="0.35"/>
  <cols>
    <col min="1" max="1" width="15.1796875" customWidth="1"/>
    <col min="2" max="2" width="10" customWidth="1"/>
    <col min="3" max="4" width="17" customWidth="1"/>
    <col min="5" max="5" width="23.453125" customWidth="1"/>
    <col min="6" max="6" width="22" customWidth="1"/>
    <col min="7" max="7" width="31" customWidth="1"/>
    <col min="9" max="9" width="14.453125" customWidth="1"/>
    <col min="12" max="12" width="29.7265625" customWidth="1"/>
  </cols>
  <sheetData>
    <row r="1" spans="1:11" x14ac:dyDescent="0.35">
      <c r="A1" s="246"/>
      <c r="B1" s="46"/>
      <c r="C1" s="46"/>
      <c r="D1" s="46"/>
      <c r="E1" s="46"/>
      <c r="F1" s="46"/>
      <c r="G1" s="46"/>
      <c r="H1" s="46"/>
      <c r="I1" s="46"/>
      <c r="J1" s="46"/>
      <c r="K1" s="46"/>
    </row>
    <row r="2" spans="1:11" ht="18" x14ac:dyDescent="0.35">
      <c r="A2" s="47" t="s">
        <v>29</v>
      </c>
      <c r="B2" s="47"/>
      <c r="C2" s="48"/>
      <c r="D2" s="49"/>
      <c r="E2" s="50"/>
      <c r="F2" s="51"/>
      <c r="G2" s="248" t="s">
        <v>234</v>
      </c>
    </row>
    <row r="3" spans="1:11" x14ac:dyDescent="0.35">
      <c r="A3" s="52" t="s">
        <v>0</v>
      </c>
      <c r="B3" s="210"/>
      <c r="C3" s="53"/>
      <c r="D3" s="52"/>
      <c r="E3" s="54"/>
    </row>
    <row r="4" spans="1:11" ht="18.5" thickBot="1" x14ac:dyDescent="0.45">
      <c r="A4" s="55"/>
      <c r="B4" s="53"/>
      <c r="C4" s="53"/>
      <c r="D4" s="52"/>
      <c r="E4" s="50"/>
      <c r="F4" s="53"/>
    </row>
    <row r="5" spans="1:11" x14ac:dyDescent="0.35">
      <c r="A5" s="198" t="s">
        <v>2</v>
      </c>
      <c r="B5" s="434"/>
      <c r="C5" s="434"/>
      <c r="D5" s="56"/>
      <c r="E5" s="57"/>
      <c r="F5" s="78"/>
      <c r="G5" s="79"/>
    </row>
    <row r="6" spans="1:11" x14ac:dyDescent="0.35">
      <c r="A6" s="199"/>
      <c r="B6" s="59"/>
      <c r="C6" s="60"/>
      <c r="D6" s="61"/>
      <c r="E6" s="62"/>
      <c r="F6" s="65"/>
      <c r="G6" s="80"/>
    </row>
    <row r="7" spans="1:11" x14ac:dyDescent="0.35">
      <c r="A7" s="200" t="s">
        <v>104</v>
      </c>
      <c r="B7" s="435"/>
      <c r="C7" s="435"/>
      <c r="D7" s="63"/>
      <c r="E7" s="64"/>
      <c r="F7" s="74"/>
      <c r="G7" s="80"/>
    </row>
    <row r="8" spans="1:11" x14ac:dyDescent="0.35">
      <c r="A8" s="200"/>
      <c r="B8" s="65"/>
      <c r="C8" s="62"/>
      <c r="D8" s="66"/>
      <c r="E8" s="67"/>
      <c r="F8" s="65"/>
      <c r="G8" s="80"/>
    </row>
    <row r="9" spans="1:11" x14ac:dyDescent="0.35">
      <c r="A9" s="199" t="s">
        <v>5</v>
      </c>
      <c r="B9" s="210"/>
      <c r="C9" s="60"/>
      <c r="D9" s="68" t="s">
        <v>3</v>
      </c>
      <c r="E9" s="211"/>
      <c r="F9" s="76"/>
      <c r="G9" s="80"/>
    </row>
    <row r="10" spans="1:11" ht="15" thickBot="1" x14ac:dyDescent="0.4">
      <c r="A10" s="58"/>
      <c r="B10" s="75"/>
      <c r="C10" s="77"/>
      <c r="D10" s="60"/>
      <c r="E10" s="62"/>
      <c r="F10" s="76"/>
      <c r="G10" s="80"/>
    </row>
    <row r="11" spans="1:11" ht="23.25" customHeight="1" thickBot="1" x14ac:dyDescent="0.4">
      <c r="A11" s="81"/>
      <c r="B11" s="82"/>
      <c r="C11" s="83"/>
      <c r="D11" s="84"/>
      <c r="E11" s="167" t="s">
        <v>28</v>
      </c>
      <c r="F11" s="84"/>
      <c r="G11" s="85"/>
    </row>
    <row r="12" spans="1:11" ht="15" customHeight="1" x14ac:dyDescent="0.35">
      <c r="A12" s="438" t="s">
        <v>7</v>
      </c>
      <c r="B12" s="438" t="s">
        <v>8</v>
      </c>
      <c r="C12" s="440" t="s">
        <v>10</v>
      </c>
      <c r="D12" s="440" t="s">
        <v>11</v>
      </c>
      <c r="E12" s="165" t="s">
        <v>24</v>
      </c>
      <c r="F12" s="441" t="s">
        <v>25</v>
      </c>
      <c r="G12" s="436" t="s">
        <v>17</v>
      </c>
    </row>
    <row r="13" spans="1:11" ht="15" thickBot="1" x14ac:dyDescent="0.4">
      <c r="A13" s="439"/>
      <c r="B13" s="419"/>
      <c r="C13" s="419"/>
      <c r="D13" s="419"/>
      <c r="E13" s="166" t="s">
        <v>26</v>
      </c>
      <c r="F13" s="419"/>
      <c r="G13" s="437"/>
    </row>
    <row r="14" spans="1:11" x14ac:dyDescent="0.35">
      <c r="A14" s="193"/>
      <c r="B14" s="193"/>
      <c r="C14" s="194"/>
      <c r="D14" s="194"/>
      <c r="E14" s="194"/>
      <c r="F14" s="196"/>
      <c r="G14" s="197"/>
    </row>
    <row r="15" spans="1:11" x14ac:dyDescent="0.35">
      <c r="A15" s="193"/>
      <c r="B15" s="193"/>
      <c r="C15" s="195"/>
      <c r="D15" s="194"/>
      <c r="E15" s="194"/>
      <c r="F15" s="196"/>
      <c r="G15" s="194"/>
    </row>
    <row r="16" spans="1:11" x14ac:dyDescent="0.35">
      <c r="A16" s="193"/>
      <c r="B16" s="193"/>
      <c r="C16" s="195"/>
      <c r="D16" s="194"/>
      <c r="E16" s="194"/>
      <c r="F16" s="196"/>
      <c r="G16" s="194"/>
    </row>
    <row r="17" spans="1:7" x14ac:dyDescent="0.35">
      <c r="A17" s="193"/>
      <c r="B17" s="193"/>
      <c r="C17" s="195"/>
      <c r="D17" s="194"/>
      <c r="E17" s="194"/>
      <c r="F17" s="196"/>
      <c r="G17" s="194"/>
    </row>
    <row r="18" spans="1:7" x14ac:dyDescent="0.35">
      <c r="A18" s="193"/>
      <c r="B18" s="193"/>
      <c r="C18" s="195"/>
      <c r="D18" s="194"/>
      <c r="E18" s="194"/>
      <c r="F18" s="196"/>
      <c r="G18" s="194"/>
    </row>
    <row r="19" spans="1:7" x14ac:dyDescent="0.35">
      <c r="A19" s="193"/>
      <c r="B19" s="193"/>
      <c r="C19" s="195"/>
      <c r="D19" s="194"/>
      <c r="E19" s="194"/>
      <c r="F19" s="196"/>
      <c r="G19" s="194"/>
    </row>
    <row r="20" spans="1:7" x14ac:dyDescent="0.35">
      <c r="A20" s="193"/>
      <c r="B20" s="193"/>
      <c r="C20" s="195"/>
      <c r="D20" s="194"/>
      <c r="E20" s="194"/>
      <c r="F20" s="196"/>
      <c r="G20" s="194"/>
    </row>
    <row r="21" spans="1:7" x14ac:dyDescent="0.35">
      <c r="A21" s="193"/>
      <c r="B21" s="193"/>
      <c r="C21" s="195"/>
      <c r="D21" s="194"/>
      <c r="E21" s="194"/>
      <c r="F21" s="196"/>
      <c r="G21" s="194"/>
    </row>
    <row r="22" spans="1:7" x14ac:dyDescent="0.35">
      <c r="A22" s="193"/>
      <c r="B22" s="193"/>
      <c r="C22" s="195"/>
      <c r="D22" s="194"/>
      <c r="E22" s="194"/>
      <c r="F22" s="196"/>
      <c r="G22" s="194"/>
    </row>
    <row r="23" spans="1:7" x14ac:dyDescent="0.35">
      <c r="A23" s="193"/>
      <c r="B23" s="193"/>
      <c r="C23" s="195"/>
      <c r="D23" s="194"/>
      <c r="E23" s="194"/>
      <c r="F23" s="196"/>
      <c r="G23" s="194"/>
    </row>
    <row r="24" spans="1:7" x14ac:dyDescent="0.35">
      <c r="A24" s="193"/>
      <c r="B24" s="193"/>
      <c r="C24" s="195"/>
      <c r="D24" s="194"/>
      <c r="E24" s="194"/>
      <c r="F24" s="196"/>
      <c r="G24" s="194"/>
    </row>
    <row r="25" spans="1:7" x14ac:dyDescent="0.35">
      <c r="A25" s="193"/>
      <c r="B25" s="193"/>
      <c r="C25" s="195"/>
      <c r="D25" s="194"/>
      <c r="E25" s="194"/>
      <c r="F25" s="196"/>
      <c r="G25" s="194"/>
    </row>
    <row r="26" spans="1:7" x14ac:dyDescent="0.35">
      <c r="A26" s="193"/>
      <c r="B26" s="193"/>
      <c r="C26" s="194"/>
      <c r="D26" s="194"/>
      <c r="E26" s="194"/>
      <c r="F26" s="196"/>
      <c r="G26" s="194"/>
    </row>
    <row r="27" spans="1:7" x14ac:dyDescent="0.35">
      <c r="A27" s="193"/>
      <c r="B27" s="193"/>
      <c r="C27" s="194"/>
      <c r="D27" s="194"/>
      <c r="E27" s="194"/>
      <c r="F27" s="196"/>
      <c r="G27" s="194"/>
    </row>
    <row r="28" spans="1:7" x14ac:dyDescent="0.35">
      <c r="A28" s="193"/>
      <c r="B28" s="193"/>
      <c r="C28" s="194"/>
      <c r="D28" s="194"/>
      <c r="E28" s="194"/>
      <c r="F28" s="196"/>
      <c r="G28" s="194"/>
    </row>
    <row r="29" spans="1:7" x14ac:dyDescent="0.35">
      <c r="A29" s="193"/>
      <c r="B29" s="193"/>
      <c r="C29" s="194"/>
      <c r="D29" s="194"/>
      <c r="E29" s="212"/>
      <c r="F29" s="213"/>
      <c r="G29" s="194"/>
    </row>
    <row r="30" spans="1:7" ht="15.5" x14ac:dyDescent="0.35">
      <c r="A30" s="53"/>
      <c r="B30" s="69"/>
      <c r="E30" s="214" t="s">
        <v>52</v>
      </c>
      <c r="F30" s="223">
        <f>SUM(F14:F29)</f>
        <v>0</v>
      </c>
    </row>
    <row r="31" spans="1:7" ht="15.5" x14ac:dyDescent="0.35">
      <c r="A31" s="53"/>
      <c r="B31" s="69"/>
      <c r="E31" s="36"/>
      <c r="F31" s="53"/>
    </row>
    <row r="32" spans="1:7" x14ac:dyDescent="0.35">
      <c r="B32" s="71"/>
      <c r="C32" s="71"/>
      <c r="D32" s="71"/>
      <c r="E32" s="72"/>
      <c r="F32" s="70"/>
    </row>
    <row r="33" spans="1:6" x14ac:dyDescent="0.35">
      <c r="A33" s="247"/>
      <c r="D33" s="73"/>
      <c r="E33" s="73"/>
      <c r="F33" s="51"/>
    </row>
    <row r="34" spans="1:6" x14ac:dyDescent="0.35">
      <c r="F34" s="51"/>
    </row>
    <row r="35" spans="1:6" x14ac:dyDescent="0.35">
      <c r="A35" s="245"/>
    </row>
  </sheetData>
  <mergeCells count="8">
    <mergeCell ref="B5:C5"/>
    <mergeCell ref="B7:C7"/>
    <mergeCell ref="G12:G13"/>
    <mergeCell ref="B12:B13"/>
    <mergeCell ref="A12:A13"/>
    <mergeCell ref="C12:C13"/>
    <mergeCell ref="D12:D13"/>
    <mergeCell ref="F12:F13"/>
  </mergeCells>
  <pageMargins left="0.7" right="0.7" top="0.75" bottom="0.75" header="0.3" footer="0.3"/>
  <pageSetup scale="9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Lookup!$H$2:$H$8</xm:f>
          </x14:formula1>
          <xm:sqref>E14:E29</xm:sqref>
        </x14:dataValidation>
        <x14:dataValidation type="list" allowBlank="1" showInputMessage="1" showErrorMessage="1" xr:uid="{00000000-0002-0000-0400-000001000000}">
          <x14:formula1>
            <xm:f>Lookup!$A$2:$A$33</xm:f>
          </x14:formula1>
          <xm:sqref>A14:A29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07"/>
  <sheetViews>
    <sheetView zoomScaleNormal="100" zoomScaleSheetLayoutView="100" workbookViewId="0">
      <selection activeCell="Q28" sqref="Q28"/>
    </sheetView>
  </sheetViews>
  <sheetFormatPr defaultRowHeight="14.5" x14ac:dyDescent="0.35"/>
  <cols>
    <col min="1" max="1" width="7.1796875" customWidth="1"/>
    <col min="2" max="2" width="8.26953125" customWidth="1"/>
    <col min="3" max="3" width="12.7265625" bestFit="1" customWidth="1"/>
    <col min="4" max="5" width="20.26953125" customWidth="1"/>
    <col min="6" max="7" width="9.81640625" bestFit="1" customWidth="1"/>
    <col min="8" max="8" width="9.54296875" customWidth="1"/>
    <col min="9" max="9" width="12.453125" customWidth="1"/>
    <col min="10" max="10" width="13.7265625" customWidth="1"/>
    <col min="11" max="12" width="14" customWidth="1"/>
    <col min="13" max="13" width="9.54296875" customWidth="1"/>
    <col min="15" max="15" width="0" hidden="1" customWidth="1"/>
  </cols>
  <sheetData>
    <row r="1" spans="1:15" x14ac:dyDescent="0.35">
      <c r="A1" s="245"/>
    </row>
    <row r="2" spans="1:15" ht="18" customHeight="1" x14ac:dyDescent="0.35">
      <c r="A2" s="104" t="s">
        <v>110</v>
      </c>
      <c r="B2" s="105"/>
      <c r="C2" s="106"/>
      <c r="D2" s="104"/>
      <c r="E2" s="107"/>
      <c r="F2" s="107"/>
      <c r="G2" s="107"/>
      <c r="H2" s="108"/>
      <c r="I2" s="109"/>
      <c r="J2" s="110"/>
      <c r="K2" s="105"/>
      <c r="L2" s="105"/>
      <c r="M2" s="248" t="s">
        <v>234</v>
      </c>
      <c r="N2" s="105"/>
      <c r="O2" s="105"/>
    </row>
    <row r="3" spans="1:15" ht="19.5" customHeight="1" x14ac:dyDescent="0.35">
      <c r="A3" s="111" t="s">
        <v>0</v>
      </c>
      <c r="B3" s="105"/>
      <c r="C3" s="112"/>
      <c r="D3" s="109"/>
      <c r="E3" s="109"/>
      <c r="F3" s="109"/>
      <c r="G3" s="109"/>
      <c r="H3" s="111" t="s">
        <v>1</v>
      </c>
      <c r="I3" s="109"/>
      <c r="J3" s="112"/>
      <c r="K3" s="105"/>
      <c r="L3" s="105"/>
      <c r="M3" s="105"/>
      <c r="N3" s="105"/>
      <c r="O3" s="105"/>
    </row>
    <row r="4" spans="1:15" ht="12" customHeight="1" thickBot="1" x14ac:dyDescent="0.45">
      <c r="A4" s="113"/>
      <c r="B4" s="109"/>
      <c r="C4" s="114"/>
      <c r="D4" s="109"/>
      <c r="E4" s="109"/>
      <c r="F4" s="109"/>
      <c r="G4" s="109"/>
      <c r="H4" s="111"/>
      <c r="I4" s="109"/>
      <c r="J4" s="110"/>
      <c r="K4" s="109"/>
      <c r="L4" s="109"/>
      <c r="M4" s="105"/>
      <c r="N4" s="105"/>
      <c r="O4" s="105"/>
    </row>
    <row r="5" spans="1:15" ht="18.75" customHeight="1" x14ac:dyDescent="0.35">
      <c r="A5" s="201" t="s">
        <v>2</v>
      </c>
      <c r="B5" s="115"/>
      <c r="C5" s="469"/>
      <c r="D5" s="469"/>
      <c r="E5" s="116"/>
      <c r="F5" s="116"/>
      <c r="G5" s="116"/>
      <c r="H5" s="204" t="s">
        <v>3</v>
      </c>
      <c r="I5" s="117"/>
      <c r="J5" s="304"/>
      <c r="K5" s="115"/>
      <c r="L5" s="115"/>
      <c r="M5" s="118"/>
      <c r="N5" s="105"/>
      <c r="O5" s="105"/>
    </row>
    <row r="6" spans="1:15" ht="15.75" customHeight="1" x14ac:dyDescent="0.35">
      <c r="A6" s="202"/>
      <c r="B6" s="120"/>
      <c r="C6" s="121"/>
      <c r="D6" s="121"/>
      <c r="E6" s="122"/>
      <c r="F6" s="122"/>
      <c r="G6" s="122"/>
      <c r="H6" s="108"/>
      <c r="I6" s="122"/>
      <c r="J6" s="123"/>
      <c r="K6" s="120"/>
      <c r="L6" s="120"/>
      <c r="M6" s="124"/>
      <c r="N6" s="105"/>
      <c r="O6" s="105"/>
    </row>
    <row r="7" spans="1:15" ht="18.75" customHeight="1" x14ac:dyDescent="0.35">
      <c r="A7" s="203" t="s">
        <v>104</v>
      </c>
      <c r="B7" s="125"/>
      <c r="C7" s="470"/>
      <c r="D7" s="470"/>
      <c r="E7" s="126"/>
      <c r="F7" s="126"/>
      <c r="G7" s="126"/>
      <c r="H7" s="205" t="s">
        <v>4</v>
      </c>
      <c r="I7" s="122"/>
      <c r="J7" s="305"/>
      <c r="K7" s="125"/>
      <c r="L7" s="125"/>
      <c r="M7" s="124"/>
      <c r="N7" s="105"/>
      <c r="O7" s="105"/>
    </row>
    <row r="8" spans="1:15" ht="12.75" customHeight="1" x14ac:dyDescent="0.35">
      <c r="A8" s="203"/>
      <c r="B8" s="120"/>
      <c r="C8" s="121"/>
      <c r="D8" s="120"/>
      <c r="E8" s="123"/>
      <c r="F8" s="123"/>
      <c r="G8" s="123"/>
      <c r="H8" s="108"/>
      <c r="I8" s="122"/>
      <c r="J8" s="123"/>
      <c r="K8" s="120"/>
      <c r="L8" s="120"/>
      <c r="M8" s="124"/>
      <c r="N8" s="105"/>
      <c r="O8" s="105"/>
    </row>
    <row r="9" spans="1:15" ht="18.75" customHeight="1" x14ac:dyDescent="0.35">
      <c r="A9" s="202" t="s">
        <v>5</v>
      </c>
      <c r="B9" s="127"/>
      <c r="C9" s="303"/>
      <c r="D9" s="122"/>
      <c r="E9" s="122"/>
      <c r="F9" s="122"/>
      <c r="G9" s="122"/>
      <c r="H9" s="139" t="s">
        <v>6</v>
      </c>
      <c r="I9" s="122"/>
      <c r="J9" s="112"/>
      <c r="K9" s="127"/>
      <c r="L9" s="127"/>
      <c r="M9" s="124"/>
      <c r="N9" s="105"/>
      <c r="O9" s="105" t="s">
        <v>41</v>
      </c>
    </row>
    <row r="10" spans="1:15" ht="18.75" customHeight="1" x14ac:dyDescent="0.35">
      <c r="A10" s="202"/>
      <c r="B10" s="127"/>
      <c r="C10" s="128"/>
      <c r="D10" s="122"/>
      <c r="E10" s="122"/>
      <c r="F10" s="122"/>
      <c r="G10" s="122"/>
      <c r="H10" s="108"/>
      <c r="I10" s="122"/>
      <c r="J10" s="109"/>
      <c r="K10" s="127"/>
      <c r="L10" s="127"/>
      <c r="M10" s="124"/>
      <c r="N10" s="105"/>
      <c r="O10" s="105" t="s">
        <v>105</v>
      </c>
    </row>
    <row r="11" spans="1:15" ht="18.5" customHeight="1" x14ac:dyDescent="0.35">
      <c r="A11" s="202" t="s">
        <v>42</v>
      </c>
      <c r="B11" s="127"/>
      <c r="C11" s="471"/>
      <c r="D11" s="471"/>
      <c r="E11" s="122"/>
      <c r="F11" s="122"/>
      <c r="G11" s="122"/>
      <c r="H11" s="139" t="s">
        <v>43</v>
      </c>
      <c r="I11" s="109"/>
      <c r="J11" s="112"/>
      <c r="K11" s="129"/>
      <c r="L11" s="129"/>
      <c r="M11" s="124"/>
      <c r="N11" s="105"/>
      <c r="O11" s="105"/>
    </row>
    <row r="12" spans="1:15" ht="18.75" customHeight="1" x14ac:dyDescent="0.35">
      <c r="A12" s="119"/>
      <c r="B12" s="127"/>
      <c r="C12" s="109"/>
      <c r="D12" s="109"/>
      <c r="E12" s="122"/>
      <c r="F12" s="122"/>
      <c r="G12" s="122"/>
      <c r="H12" s="206"/>
      <c r="I12" s="109"/>
      <c r="J12" s="109"/>
      <c r="K12" s="129"/>
      <c r="L12" s="129"/>
      <c r="M12" s="124"/>
      <c r="N12" s="105"/>
      <c r="O12" s="105"/>
    </row>
    <row r="13" spans="1:15" ht="18.75" customHeight="1" x14ac:dyDescent="0.35">
      <c r="A13" s="119"/>
      <c r="B13" s="127"/>
      <c r="C13" s="109"/>
      <c r="D13" s="109"/>
      <c r="E13" s="122"/>
      <c r="F13" s="122"/>
      <c r="G13" s="122"/>
      <c r="H13" s="139" t="s">
        <v>44</v>
      </c>
      <c r="I13" s="122"/>
      <c r="J13" s="306"/>
      <c r="K13" s="129"/>
      <c r="L13" s="129"/>
      <c r="M13" s="124"/>
      <c r="N13" s="105"/>
      <c r="O13" s="105"/>
    </row>
    <row r="14" spans="1:15" ht="17.25" customHeight="1" thickBot="1" x14ac:dyDescent="0.4">
      <c r="A14" s="130"/>
      <c r="B14" s="131"/>
      <c r="C14" s="132"/>
      <c r="D14" s="133"/>
      <c r="E14" s="134"/>
      <c r="F14" s="134"/>
      <c r="G14" s="134"/>
      <c r="H14" s="135"/>
      <c r="I14" s="136"/>
      <c r="J14" s="137"/>
      <c r="K14" s="131"/>
      <c r="L14" s="131"/>
      <c r="M14" s="138"/>
      <c r="N14" s="105"/>
      <c r="O14" s="105"/>
    </row>
    <row r="15" spans="1:15" ht="7.5" customHeight="1" thickBot="1" x14ac:dyDescent="0.4">
      <c r="A15" s="139"/>
      <c r="B15" s="139"/>
      <c r="C15" s="140"/>
      <c r="D15" s="141"/>
      <c r="E15" s="96"/>
      <c r="F15" s="96"/>
      <c r="G15" s="96"/>
      <c r="H15" s="142"/>
      <c r="I15" s="105"/>
      <c r="J15" s="110"/>
      <c r="K15" s="139"/>
      <c r="L15" s="139"/>
      <c r="M15" s="105"/>
      <c r="N15" s="105"/>
      <c r="O15" s="105"/>
    </row>
    <row r="16" spans="1:15" ht="37.5" customHeight="1" thickBot="1" x14ac:dyDescent="0.4">
      <c r="A16" s="458" t="s">
        <v>7</v>
      </c>
      <c r="B16" s="472" t="s">
        <v>8</v>
      </c>
      <c r="C16" s="472" t="s">
        <v>233</v>
      </c>
      <c r="D16" s="458" t="s">
        <v>10</v>
      </c>
      <c r="E16" s="458" t="s">
        <v>11</v>
      </c>
      <c r="F16" s="458" t="s">
        <v>45</v>
      </c>
      <c r="G16" s="458" t="s">
        <v>46</v>
      </c>
      <c r="H16" s="460" t="s">
        <v>47</v>
      </c>
      <c r="I16" s="461"/>
      <c r="J16" s="462"/>
      <c r="K16" s="463" t="s">
        <v>17</v>
      </c>
      <c r="L16" s="464"/>
      <c r="M16" s="458" t="s">
        <v>106</v>
      </c>
      <c r="N16" s="105"/>
      <c r="O16" s="105"/>
    </row>
    <row r="17" spans="1:15" ht="45" customHeight="1" thickBot="1" x14ac:dyDescent="0.4">
      <c r="A17" s="459"/>
      <c r="B17" s="473"/>
      <c r="C17" s="473"/>
      <c r="D17" s="459"/>
      <c r="E17" s="459"/>
      <c r="F17" s="459"/>
      <c r="G17" s="459"/>
      <c r="H17" s="343" t="s">
        <v>48</v>
      </c>
      <c r="I17" s="343" t="s">
        <v>49</v>
      </c>
      <c r="J17" s="343" t="s">
        <v>50</v>
      </c>
      <c r="K17" s="465"/>
      <c r="L17" s="466"/>
      <c r="M17" s="459"/>
      <c r="N17" s="105"/>
      <c r="O17" s="105"/>
    </row>
    <row r="18" spans="1:15" ht="18" customHeight="1" x14ac:dyDescent="0.35">
      <c r="A18" s="307"/>
      <c r="B18" s="321"/>
      <c r="C18" s="308"/>
      <c r="D18" s="309"/>
      <c r="E18" s="310"/>
      <c r="F18" s="311"/>
      <c r="G18" s="311"/>
      <c r="H18" s="312"/>
      <c r="I18" s="313">
        <f t="shared" ref="I18:I23" si="0">IF(M18="x",0,ROUNDUP(H18*(IF(((G18-F18)/7-2)&lt;$J$11,(ROUNDDOWN(((G18-F18)/7),0)),$J$11)*$J$13),0))</f>
        <v>0</v>
      </c>
      <c r="J18" s="314">
        <f>I18*$J$7</f>
        <v>0</v>
      </c>
      <c r="K18" s="467"/>
      <c r="L18" s="468"/>
      <c r="M18" s="315"/>
    </row>
    <row r="19" spans="1:15" ht="18" customHeight="1" x14ac:dyDescent="0.35">
      <c r="A19" s="307"/>
      <c r="B19" s="321"/>
      <c r="C19" s="308"/>
      <c r="D19" s="309"/>
      <c r="E19" s="310"/>
      <c r="F19" s="311"/>
      <c r="G19" s="311"/>
      <c r="H19" s="316"/>
      <c r="I19" s="313">
        <f t="shared" si="0"/>
        <v>0</v>
      </c>
      <c r="J19" s="317">
        <f t="shared" ref="J19:J24" si="1">I19*$J$7</f>
        <v>0</v>
      </c>
      <c r="K19" s="452"/>
      <c r="L19" s="453"/>
      <c r="M19" s="318"/>
    </row>
    <row r="20" spans="1:15" ht="18" customHeight="1" x14ac:dyDescent="0.35">
      <c r="A20" s="307"/>
      <c r="B20" s="321"/>
      <c r="C20" s="308"/>
      <c r="D20" s="309"/>
      <c r="E20" s="310"/>
      <c r="F20" s="311"/>
      <c r="G20" s="311"/>
      <c r="H20" s="316"/>
      <c r="I20" s="313">
        <f t="shared" si="0"/>
        <v>0</v>
      </c>
      <c r="J20" s="317">
        <f t="shared" si="1"/>
        <v>0</v>
      </c>
      <c r="K20" s="452"/>
      <c r="L20" s="453"/>
      <c r="M20" s="319"/>
    </row>
    <row r="21" spans="1:15" ht="18" customHeight="1" x14ac:dyDescent="0.35">
      <c r="A21" s="307"/>
      <c r="B21" s="321"/>
      <c r="C21" s="320"/>
      <c r="D21" s="309"/>
      <c r="E21" s="310"/>
      <c r="F21" s="311"/>
      <c r="G21" s="311"/>
      <c r="H21" s="316"/>
      <c r="I21" s="313">
        <f t="shared" si="0"/>
        <v>0</v>
      </c>
      <c r="J21" s="317">
        <f t="shared" si="1"/>
        <v>0</v>
      </c>
      <c r="K21" s="452"/>
      <c r="L21" s="453"/>
      <c r="M21" s="319"/>
    </row>
    <row r="22" spans="1:15" ht="18" customHeight="1" x14ac:dyDescent="0.35">
      <c r="A22" s="307"/>
      <c r="B22" s="321"/>
      <c r="C22" s="320"/>
      <c r="D22" s="309"/>
      <c r="E22" s="310"/>
      <c r="F22" s="311"/>
      <c r="G22" s="311"/>
      <c r="H22" s="316"/>
      <c r="I22" s="313">
        <f t="shared" si="0"/>
        <v>0</v>
      </c>
      <c r="J22" s="317">
        <f t="shared" si="1"/>
        <v>0</v>
      </c>
      <c r="K22" s="452"/>
      <c r="L22" s="453"/>
      <c r="M22" s="319"/>
    </row>
    <row r="23" spans="1:15" ht="18" customHeight="1" x14ac:dyDescent="0.35">
      <c r="A23" s="307"/>
      <c r="B23" s="321"/>
      <c r="C23" s="320"/>
      <c r="D23" s="309"/>
      <c r="E23" s="310"/>
      <c r="F23" s="311"/>
      <c r="G23" s="311"/>
      <c r="H23" s="316"/>
      <c r="I23" s="313">
        <f t="shared" si="0"/>
        <v>0</v>
      </c>
      <c r="J23" s="317">
        <f t="shared" si="1"/>
        <v>0</v>
      </c>
      <c r="K23" s="452"/>
      <c r="L23" s="453"/>
      <c r="M23" s="319"/>
    </row>
    <row r="24" spans="1:15" ht="18" customHeight="1" thickBot="1" x14ac:dyDescent="0.4">
      <c r="A24" s="307"/>
      <c r="B24" s="321"/>
      <c r="C24" s="320"/>
      <c r="D24" s="321"/>
      <c r="E24" s="310"/>
      <c r="F24" s="311"/>
      <c r="G24" s="322"/>
      <c r="H24" s="323"/>
      <c r="I24" s="313">
        <f>IF(M24="x",0,ROUNDUP(H24*(IF(((G24-F24)/7-2)&lt;$J$11,(ROUNDDOWN(((G24-F24)/7),0)),$J$11)*$J$13),0))</f>
        <v>0</v>
      </c>
      <c r="J24" s="324">
        <f t="shared" si="1"/>
        <v>0</v>
      </c>
      <c r="K24" s="452"/>
      <c r="L24" s="453"/>
      <c r="M24" s="319"/>
    </row>
    <row r="25" spans="1:15" ht="16.5" customHeight="1" thickBot="1" x14ac:dyDescent="0.4">
      <c r="A25" s="109"/>
      <c r="B25" s="109"/>
      <c r="C25" s="143"/>
      <c r="D25" s="144"/>
      <c r="E25" s="105"/>
      <c r="F25" s="105"/>
      <c r="G25" s="325" t="s">
        <v>52</v>
      </c>
      <c r="H25" s="326">
        <f>SUM(H18:H24)</f>
        <v>0</v>
      </c>
      <c r="I25" s="327">
        <f>SUM(I18:I24)</f>
        <v>0</v>
      </c>
      <c r="J25" s="328">
        <f>SUM(J18:J24)</f>
        <v>0</v>
      </c>
      <c r="K25" s="109"/>
      <c r="L25" s="109"/>
      <c r="M25" s="105"/>
    </row>
    <row r="26" spans="1:15" ht="16.5" customHeight="1" thickBot="1" x14ac:dyDescent="0.4">
      <c r="A26" s="109"/>
      <c r="B26" s="109"/>
      <c r="C26" s="145"/>
      <c r="D26" s="144"/>
      <c r="E26" s="105"/>
      <c r="F26" s="105"/>
      <c r="G26" s="105"/>
      <c r="H26" s="97"/>
      <c r="I26" s="97"/>
      <c r="J26" s="97"/>
      <c r="K26" s="109"/>
      <c r="L26" s="109"/>
      <c r="M26" s="105"/>
    </row>
    <row r="27" spans="1:15" ht="18.75" customHeight="1" thickBot="1" x14ac:dyDescent="0.4">
      <c r="A27" s="454" t="s">
        <v>53</v>
      </c>
      <c r="B27" s="454"/>
      <c r="C27" s="454"/>
      <c r="D27" s="454"/>
      <c r="E27" s="454"/>
      <c r="F27" s="454"/>
      <c r="G27" s="454"/>
      <c r="H27" s="146"/>
      <c r="I27" s="455" t="s">
        <v>54</v>
      </c>
      <c r="J27" s="456"/>
      <c r="K27" s="336" t="s">
        <v>55</v>
      </c>
      <c r="L27" s="337" t="s">
        <v>56</v>
      </c>
      <c r="M27" s="105"/>
    </row>
    <row r="28" spans="1:15" x14ac:dyDescent="0.35">
      <c r="A28" s="457" t="s">
        <v>57</v>
      </c>
      <c r="B28" s="457"/>
      <c r="C28" s="329" t="s">
        <v>55</v>
      </c>
      <c r="D28" s="329" t="s">
        <v>50</v>
      </c>
      <c r="E28" s="457" t="s">
        <v>58</v>
      </c>
      <c r="F28" s="457"/>
      <c r="G28" s="457"/>
      <c r="H28" s="147"/>
      <c r="I28" s="448" t="s">
        <v>59</v>
      </c>
      <c r="J28" s="449"/>
      <c r="K28" s="338">
        <f>I25</f>
        <v>0</v>
      </c>
      <c r="L28" s="339">
        <f>J25</f>
        <v>0</v>
      </c>
      <c r="M28" s="105"/>
    </row>
    <row r="29" spans="1:15" x14ac:dyDescent="0.35">
      <c r="A29" s="446"/>
      <c r="B29" s="443"/>
      <c r="C29" s="330"/>
      <c r="D29" s="331">
        <f>C29*$J$7</f>
        <v>0</v>
      </c>
      <c r="E29" s="447"/>
      <c r="F29" s="447"/>
      <c r="G29" s="447"/>
      <c r="H29" s="148"/>
      <c r="I29" s="448" t="s">
        <v>60</v>
      </c>
      <c r="J29" s="449"/>
      <c r="K29" s="340">
        <f>C33</f>
        <v>0</v>
      </c>
      <c r="L29" s="339">
        <f>D33</f>
        <v>0</v>
      </c>
      <c r="M29" s="105"/>
    </row>
    <row r="30" spans="1:15" ht="15" thickBot="1" x14ac:dyDescent="0.4">
      <c r="A30" s="442"/>
      <c r="B30" s="442"/>
      <c r="C30" s="332"/>
      <c r="D30" s="331">
        <f>C30*$J$7</f>
        <v>0</v>
      </c>
      <c r="E30" s="442"/>
      <c r="F30" s="442"/>
      <c r="G30" s="442"/>
      <c r="H30" s="149"/>
      <c r="I30" s="450" t="s">
        <v>52</v>
      </c>
      <c r="J30" s="451"/>
      <c r="K30" s="341">
        <f>SUM(K28:K29)</f>
        <v>0</v>
      </c>
      <c r="L30" s="342">
        <f>SUM(L28:L29)</f>
        <v>0</v>
      </c>
      <c r="M30" s="105"/>
    </row>
    <row r="31" spans="1:15" s="150" customFormat="1" x14ac:dyDescent="0.35">
      <c r="A31" s="442"/>
      <c r="B31" s="442"/>
      <c r="C31" s="332"/>
      <c r="D31" s="331">
        <f>C31*$J$7</f>
        <v>0</v>
      </c>
      <c r="E31" s="442"/>
      <c r="F31" s="442"/>
      <c r="G31" s="442"/>
      <c r="H31" s="149"/>
      <c r="J31" s="151"/>
    </row>
    <row r="32" spans="1:15" x14ac:dyDescent="0.35">
      <c r="A32" s="443"/>
      <c r="B32" s="443"/>
      <c r="C32" s="333"/>
      <c r="D32" s="331">
        <f>C32*$J$7</f>
        <v>0</v>
      </c>
      <c r="E32" s="443"/>
      <c r="F32" s="443"/>
      <c r="G32" s="443"/>
      <c r="H32" s="152"/>
      <c r="I32" s="105"/>
      <c r="J32" s="153"/>
      <c r="K32" s="105"/>
      <c r="L32" s="105"/>
      <c r="M32" s="105"/>
    </row>
    <row r="33" spans="1:13" x14ac:dyDescent="0.35">
      <c r="A33" s="444" t="s">
        <v>27</v>
      </c>
      <c r="B33" s="444"/>
      <c r="C33" s="334">
        <f>SUM(C29:C32)</f>
        <v>0</v>
      </c>
      <c r="D33" s="335">
        <f>SUM(D29:D32)</f>
        <v>0</v>
      </c>
      <c r="E33" s="445"/>
      <c r="F33" s="445"/>
      <c r="G33" s="445"/>
      <c r="H33" s="445"/>
      <c r="I33" s="105"/>
      <c r="J33" s="153"/>
      <c r="K33" s="105"/>
      <c r="L33" s="105"/>
      <c r="M33" s="105"/>
    </row>
    <row r="36" spans="1:13" x14ac:dyDescent="0.35">
      <c r="A36" s="245"/>
    </row>
    <row r="75" spans="1:12" hidden="1" x14ac:dyDescent="0.35">
      <c r="A75" s="102" t="s">
        <v>74</v>
      </c>
      <c r="B75" s="105"/>
      <c r="C75" s="154" t="s">
        <v>21</v>
      </c>
      <c r="D75" s="105"/>
      <c r="E75" s="105"/>
      <c r="F75" s="105"/>
      <c r="G75" s="105"/>
      <c r="H75" s="105"/>
      <c r="I75" s="105"/>
      <c r="J75" s="105"/>
      <c r="K75" s="105"/>
      <c r="L75" s="105"/>
    </row>
    <row r="76" spans="1:12" hidden="1" x14ac:dyDescent="0.35">
      <c r="A76" s="155" t="s">
        <v>75</v>
      </c>
      <c r="B76" s="155"/>
      <c r="C76" s="155"/>
      <c r="D76" s="155"/>
      <c r="E76" s="155"/>
      <c r="F76" s="155"/>
      <c r="G76" s="155"/>
      <c r="H76" s="155"/>
      <c r="I76" s="155"/>
      <c r="J76" s="155"/>
      <c r="K76" s="155"/>
      <c r="L76" s="155"/>
    </row>
    <row r="77" spans="1:12" hidden="1" x14ac:dyDescent="0.35">
      <c r="A77" s="155" t="s">
        <v>76</v>
      </c>
      <c r="B77" s="155"/>
      <c r="C77" s="155" t="s">
        <v>62</v>
      </c>
      <c r="D77" s="156">
        <v>7.07</v>
      </c>
      <c r="E77" s="155"/>
      <c r="F77" s="155"/>
      <c r="G77" s="155"/>
      <c r="H77" s="155"/>
      <c r="I77" s="155"/>
      <c r="J77" s="155"/>
      <c r="K77" s="155"/>
      <c r="L77" s="155"/>
    </row>
    <row r="78" spans="1:12" hidden="1" x14ac:dyDescent="0.35">
      <c r="A78" s="155" t="s">
        <v>77</v>
      </c>
      <c r="B78" s="155"/>
      <c r="C78" s="155" t="s">
        <v>65</v>
      </c>
      <c r="D78" s="156">
        <v>14.14</v>
      </c>
      <c r="E78" s="155"/>
      <c r="F78" s="155"/>
      <c r="G78" s="155"/>
      <c r="H78" s="155"/>
      <c r="I78" s="155"/>
      <c r="J78" s="155"/>
      <c r="K78" s="155"/>
      <c r="L78" s="155"/>
    </row>
    <row r="79" spans="1:12" hidden="1" x14ac:dyDescent="0.35">
      <c r="A79" s="155" t="s">
        <v>78</v>
      </c>
      <c r="B79" s="155"/>
      <c r="C79" s="155" t="s">
        <v>64</v>
      </c>
      <c r="D79" s="156">
        <v>21.21</v>
      </c>
      <c r="E79" s="155"/>
      <c r="F79" s="155"/>
      <c r="G79" s="155"/>
      <c r="H79" s="155"/>
      <c r="I79" s="155"/>
      <c r="J79" s="155"/>
      <c r="K79" s="155"/>
      <c r="L79" s="155"/>
    </row>
    <row r="80" spans="1:12" hidden="1" x14ac:dyDescent="0.35">
      <c r="A80" s="155" t="s">
        <v>79</v>
      </c>
      <c r="B80" s="155"/>
      <c r="C80" s="155" t="s">
        <v>63</v>
      </c>
      <c r="D80" s="156">
        <v>28.28</v>
      </c>
      <c r="E80" s="155"/>
      <c r="F80" s="155"/>
      <c r="G80" s="155"/>
      <c r="H80" s="155"/>
      <c r="I80" s="155"/>
      <c r="J80" s="155"/>
      <c r="K80" s="155"/>
      <c r="L80" s="155"/>
    </row>
    <row r="81" spans="1:12" hidden="1" x14ac:dyDescent="0.35">
      <c r="A81" s="155" t="s">
        <v>80</v>
      </c>
      <c r="B81" s="155"/>
      <c r="C81" s="157"/>
      <c r="D81" s="155"/>
      <c r="E81" s="155"/>
      <c r="F81" s="155"/>
      <c r="G81" s="155"/>
      <c r="H81" s="155"/>
      <c r="I81" s="155"/>
      <c r="J81" s="155"/>
      <c r="K81" s="155"/>
      <c r="L81" s="155"/>
    </row>
    <row r="82" spans="1:12" hidden="1" x14ac:dyDescent="0.35">
      <c r="A82" s="155" t="s">
        <v>81</v>
      </c>
      <c r="B82" s="155"/>
      <c r="C82" s="157"/>
      <c r="D82" s="155"/>
      <c r="E82" s="155"/>
      <c r="F82" s="155"/>
      <c r="G82" s="155"/>
      <c r="H82" s="155"/>
      <c r="I82" s="155"/>
      <c r="J82" s="155"/>
      <c r="K82" s="155"/>
      <c r="L82" s="155"/>
    </row>
    <row r="83" spans="1:12" hidden="1" x14ac:dyDescent="0.35">
      <c r="A83" s="155" t="s">
        <v>82</v>
      </c>
      <c r="B83" s="155"/>
      <c r="C83" s="157"/>
      <c r="D83" s="155"/>
      <c r="E83" s="155"/>
      <c r="F83" s="155"/>
      <c r="G83" s="155"/>
      <c r="H83" s="155"/>
      <c r="I83" s="155"/>
      <c r="J83" s="155"/>
      <c r="K83" s="155"/>
      <c r="L83" s="155"/>
    </row>
    <row r="84" spans="1:12" hidden="1" x14ac:dyDescent="0.35">
      <c r="A84" s="155" t="s">
        <v>83</v>
      </c>
      <c r="B84" s="155"/>
      <c r="C84" s="157"/>
      <c r="D84" s="155"/>
      <c r="E84" s="155"/>
      <c r="F84" s="155"/>
      <c r="G84" s="155"/>
      <c r="H84" s="155"/>
      <c r="I84" s="155"/>
      <c r="J84" s="155"/>
      <c r="K84" s="155"/>
      <c r="L84" s="155"/>
    </row>
    <row r="85" spans="1:12" hidden="1" x14ac:dyDescent="0.35">
      <c r="A85" s="155" t="s">
        <v>84</v>
      </c>
      <c r="B85" s="155"/>
      <c r="C85" s="157"/>
      <c r="D85" s="155"/>
      <c r="E85" s="155"/>
      <c r="F85" s="155"/>
      <c r="G85" s="155"/>
      <c r="H85" s="155"/>
      <c r="I85" s="155"/>
      <c r="J85" s="155"/>
      <c r="K85" s="155"/>
      <c r="L85" s="155"/>
    </row>
    <row r="86" spans="1:12" hidden="1" x14ac:dyDescent="0.35">
      <c r="A86" s="155" t="s">
        <v>85</v>
      </c>
      <c r="B86" s="155"/>
      <c r="C86" s="157"/>
      <c r="D86" s="155"/>
      <c r="E86" s="155"/>
      <c r="F86" s="155"/>
      <c r="G86" s="155"/>
      <c r="H86" s="155"/>
      <c r="I86" s="155"/>
      <c r="J86" s="155"/>
      <c r="K86" s="155"/>
      <c r="L86" s="155"/>
    </row>
    <row r="87" spans="1:12" hidden="1" x14ac:dyDescent="0.35">
      <c r="A87" s="155" t="s">
        <v>86</v>
      </c>
      <c r="B87" s="155"/>
      <c r="C87" s="157"/>
      <c r="D87" s="155"/>
      <c r="E87" s="155"/>
      <c r="F87" s="155"/>
      <c r="G87" s="155"/>
      <c r="H87" s="155"/>
      <c r="I87" s="155"/>
      <c r="J87" s="155"/>
      <c r="K87" s="155"/>
      <c r="L87" s="155"/>
    </row>
    <row r="88" spans="1:12" hidden="1" x14ac:dyDescent="0.35">
      <c r="A88" s="155" t="s">
        <v>87</v>
      </c>
      <c r="B88" s="155"/>
      <c r="C88" s="157"/>
      <c r="D88" s="155"/>
      <c r="E88" s="155"/>
      <c r="F88" s="155"/>
      <c r="G88" s="155"/>
      <c r="H88" s="155"/>
      <c r="I88" s="155"/>
      <c r="J88" s="155"/>
      <c r="K88" s="155"/>
      <c r="L88" s="155"/>
    </row>
    <row r="89" spans="1:12" hidden="1" x14ac:dyDescent="0.35">
      <c r="A89" s="155" t="s">
        <v>88</v>
      </c>
      <c r="B89" s="155"/>
      <c r="C89" s="157"/>
      <c r="D89" s="155"/>
      <c r="E89" s="155"/>
      <c r="F89" s="155"/>
      <c r="G89" s="155"/>
      <c r="H89" s="155"/>
      <c r="I89" s="155"/>
      <c r="J89" s="155"/>
      <c r="K89" s="155"/>
      <c r="L89" s="155"/>
    </row>
    <row r="90" spans="1:12" hidden="1" x14ac:dyDescent="0.35">
      <c r="A90" s="155" t="s">
        <v>89</v>
      </c>
      <c r="B90" s="155"/>
      <c r="C90" s="157"/>
      <c r="D90" s="155"/>
      <c r="E90" s="155"/>
      <c r="F90" s="155"/>
      <c r="G90" s="155"/>
      <c r="H90" s="155"/>
      <c r="I90" s="155"/>
      <c r="J90" s="155"/>
      <c r="K90" s="155"/>
      <c r="L90" s="155"/>
    </row>
    <row r="91" spans="1:12" hidden="1" x14ac:dyDescent="0.35">
      <c r="A91" s="155" t="s">
        <v>90</v>
      </c>
      <c r="B91" s="155"/>
      <c r="C91" s="157"/>
      <c r="D91" s="155"/>
      <c r="E91" s="155"/>
      <c r="F91" s="155"/>
      <c r="G91" s="155"/>
      <c r="H91" s="155"/>
      <c r="I91" s="155"/>
      <c r="J91" s="155"/>
      <c r="K91" s="155"/>
      <c r="L91" s="155"/>
    </row>
    <row r="92" spans="1:12" hidden="1" x14ac:dyDescent="0.35">
      <c r="A92" s="155" t="s">
        <v>91</v>
      </c>
      <c r="B92" s="155"/>
      <c r="C92" s="157"/>
      <c r="D92" s="155"/>
      <c r="E92" s="155"/>
      <c r="F92" s="155"/>
      <c r="G92" s="155"/>
      <c r="H92" s="155"/>
      <c r="I92" s="155"/>
      <c r="J92" s="155"/>
      <c r="K92" s="155"/>
      <c r="L92" s="155"/>
    </row>
    <row r="93" spans="1:12" hidden="1" x14ac:dyDescent="0.35">
      <c r="A93" s="155" t="s">
        <v>92</v>
      </c>
      <c r="B93" s="155"/>
      <c r="C93" s="157"/>
      <c r="D93" s="155"/>
      <c r="E93" s="155"/>
      <c r="F93" s="155"/>
      <c r="G93" s="155"/>
      <c r="H93" s="155"/>
      <c r="I93" s="155"/>
      <c r="J93" s="155"/>
      <c r="K93" s="155"/>
      <c r="L93" s="155"/>
    </row>
    <row r="94" spans="1:12" hidden="1" x14ac:dyDescent="0.35">
      <c r="A94" s="155" t="s">
        <v>93</v>
      </c>
      <c r="B94" s="155"/>
      <c r="C94" s="157"/>
      <c r="D94" s="155"/>
      <c r="E94" s="155"/>
      <c r="F94" s="155"/>
      <c r="G94" s="155"/>
      <c r="H94" s="155"/>
      <c r="I94" s="155"/>
      <c r="J94" s="155"/>
      <c r="K94" s="155"/>
      <c r="L94" s="155"/>
    </row>
    <row r="95" spans="1:12" hidden="1" x14ac:dyDescent="0.35">
      <c r="A95" s="155" t="s">
        <v>94</v>
      </c>
      <c r="B95" s="155"/>
      <c r="C95" s="157"/>
      <c r="D95" s="155"/>
      <c r="E95" s="155"/>
      <c r="F95" s="155"/>
      <c r="G95" s="155"/>
      <c r="H95" s="155"/>
      <c r="I95" s="155"/>
      <c r="J95" s="155"/>
      <c r="K95" s="155"/>
      <c r="L95" s="155"/>
    </row>
    <row r="96" spans="1:12" hidden="1" x14ac:dyDescent="0.35">
      <c r="A96" s="155" t="s">
        <v>95</v>
      </c>
      <c r="B96" s="155"/>
      <c r="C96" s="157"/>
      <c r="D96" s="155"/>
      <c r="E96" s="155"/>
      <c r="F96" s="155"/>
      <c r="G96" s="155"/>
      <c r="H96" s="155"/>
      <c r="I96" s="155"/>
      <c r="J96" s="155"/>
      <c r="K96" s="155"/>
      <c r="L96" s="155"/>
    </row>
    <row r="97" spans="1:12" hidden="1" x14ac:dyDescent="0.35">
      <c r="A97" s="155" t="s">
        <v>96</v>
      </c>
      <c r="B97" s="155"/>
      <c r="C97" s="157"/>
      <c r="D97" s="155"/>
      <c r="E97" s="155"/>
      <c r="F97" s="155"/>
      <c r="G97" s="155"/>
      <c r="H97" s="155"/>
      <c r="I97" s="155"/>
      <c r="J97" s="155"/>
      <c r="K97" s="155"/>
      <c r="L97" s="155"/>
    </row>
    <row r="98" spans="1:12" hidden="1" x14ac:dyDescent="0.35">
      <c r="A98" s="155" t="s">
        <v>97</v>
      </c>
      <c r="B98" s="155"/>
      <c r="C98" s="157"/>
      <c r="D98" s="155"/>
      <c r="E98" s="155"/>
      <c r="F98" s="155"/>
      <c r="G98" s="155"/>
      <c r="H98" s="155"/>
      <c r="I98" s="155"/>
      <c r="J98" s="155"/>
      <c r="K98" s="155"/>
      <c r="L98" s="155"/>
    </row>
    <row r="99" spans="1:12" hidden="1" x14ac:dyDescent="0.35">
      <c r="A99" s="155" t="s">
        <v>98</v>
      </c>
      <c r="B99" s="155"/>
      <c r="C99" s="157"/>
      <c r="D99" s="155"/>
      <c r="E99" s="155"/>
      <c r="F99" s="155"/>
      <c r="G99" s="155"/>
      <c r="H99" s="155"/>
      <c r="I99" s="155"/>
      <c r="J99" s="155"/>
      <c r="K99" s="155"/>
      <c r="L99" s="155"/>
    </row>
    <row r="100" spans="1:12" hidden="1" x14ac:dyDescent="0.35">
      <c r="A100" s="155" t="s">
        <v>99</v>
      </c>
      <c r="B100" s="155"/>
      <c r="C100" s="157"/>
      <c r="D100" s="155"/>
      <c r="E100" s="155"/>
      <c r="F100" s="155"/>
      <c r="G100" s="155"/>
      <c r="H100" s="155"/>
      <c r="I100" s="155"/>
      <c r="J100" s="155"/>
      <c r="K100" s="155"/>
      <c r="L100" s="155"/>
    </row>
    <row r="101" spans="1:12" hidden="1" x14ac:dyDescent="0.35">
      <c r="A101" s="155" t="s">
        <v>100</v>
      </c>
      <c r="B101" s="155"/>
      <c r="C101" s="157"/>
      <c r="D101" s="155"/>
      <c r="E101" s="155"/>
      <c r="F101" s="155"/>
      <c r="G101" s="155"/>
      <c r="H101" s="155"/>
      <c r="I101" s="155"/>
      <c r="J101" s="155"/>
      <c r="K101" s="155"/>
      <c r="L101" s="155"/>
    </row>
    <row r="102" spans="1:12" hidden="1" x14ac:dyDescent="0.35">
      <c r="A102" s="155" t="s">
        <v>101</v>
      </c>
      <c r="B102" s="155"/>
      <c r="C102" s="157"/>
      <c r="D102" s="155"/>
      <c r="E102" s="155"/>
      <c r="F102" s="155"/>
      <c r="G102" s="155"/>
      <c r="H102" s="155"/>
      <c r="I102" s="155"/>
      <c r="J102" s="155"/>
      <c r="K102" s="155"/>
      <c r="L102" s="155"/>
    </row>
    <row r="103" spans="1:12" hidden="1" x14ac:dyDescent="0.35">
      <c r="A103" s="155" t="s">
        <v>102</v>
      </c>
      <c r="B103" s="155"/>
      <c r="C103" s="157"/>
      <c r="D103" s="155"/>
      <c r="E103" s="155"/>
      <c r="F103" s="155"/>
      <c r="G103" s="155"/>
      <c r="H103" s="155"/>
      <c r="I103" s="155"/>
      <c r="J103" s="155"/>
      <c r="K103" s="155"/>
      <c r="L103" s="155"/>
    </row>
    <row r="104" spans="1:12" hidden="1" x14ac:dyDescent="0.35">
      <c r="A104" s="155" t="s">
        <v>103</v>
      </c>
      <c r="B104" s="155"/>
      <c r="C104" s="157"/>
      <c r="D104" s="155"/>
      <c r="E104" s="155"/>
      <c r="F104" s="155"/>
      <c r="G104" s="155"/>
      <c r="H104" s="155"/>
      <c r="I104" s="155"/>
      <c r="J104" s="155"/>
      <c r="K104" s="155"/>
      <c r="L104" s="155"/>
    </row>
    <row r="105" spans="1:12" hidden="1" x14ac:dyDescent="0.35">
      <c r="A105" s="155" t="s">
        <v>51</v>
      </c>
      <c r="B105" s="155"/>
      <c r="C105" s="157"/>
      <c r="D105" s="155"/>
      <c r="E105" s="155"/>
      <c r="F105" s="155"/>
      <c r="G105" s="155"/>
      <c r="H105" s="155"/>
      <c r="I105" s="155"/>
      <c r="J105" s="155"/>
      <c r="K105" s="155"/>
      <c r="L105" s="155"/>
    </row>
    <row r="106" spans="1:12" x14ac:dyDescent="0.35">
      <c r="B106" s="155"/>
      <c r="C106" s="157"/>
      <c r="D106" s="155"/>
      <c r="E106" s="155"/>
      <c r="F106" s="155"/>
      <c r="G106" s="155"/>
      <c r="H106" s="155"/>
      <c r="I106" s="155"/>
      <c r="J106" s="155"/>
      <c r="K106" s="155"/>
      <c r="L106" s="155"/>
    </row>
    <row r="107" spans="1:12" x14ac:dyDescent="0.35">
      <c r="A107" s="105"/>
      <c r="B107" s="105"/>
      <c r="C107" s="106"/>
      <c r="D107" s="105"/>
      <c r="E107" s="105"/>
      <c r="F107" s="105"/>
      <c r="G107" s="105"/>
      <c r="H107" s="105"/>
      <c r="I107" s="105"/>
      <c r="J107" s="105"/>
      <c r="K107" s="105"/>
      <c r="L107" s="105"/>
    </row>
  </sheetData>
  <dataConsolidate/>
  <mergeCells count="37">
    <mergeCell ref="M16:M17"/>
    <mergeCell ref="C5:D5"/>
    <mergeCell ref="C7:D7"/>
    <mergeCell ref="C11:D11"/>
    <mergeCell ref="A16:A17"/>
    <mergeCell ref="B16:B17"/>
    <mergeCell ref="C16:C17"/>
    <mergeCell ref="D16:D17"/>
    <mergeCell ref="K23:L23"/>
    <mergeCell ref="E16:E17"/>
    <mergeCell ref="F16:F17"/>
    <mergeCell ref="G16:G17"/>
    <mergeCell ref="H16:J16"/>
    <mergeCell ref="K16:L17"/>
    <mergeCell ref="K18:L18"/>
    <mergeCell ref="K19:L19"/>
    <mergeCell ref="K20:L20"/>
    <mergeCell ref="K21:L21"/>
    <mergeCell ref="K22:L22"/>
    <mergeCell ref="K24:L24"/>
    <mergeCell ref="A27:G27"/>
    <mergeCell ref="I27:J27"/>
    <mergeCell ref="A28:B28"/>
    <mergeCell ref="E28:G28"/>
    <mergeCell ref="I28:J28"/>
    <mergeCell ref="A29:B29"/>
    <mergeCell ref="E29:G29"/>
    <mergeCell ref="I29:J29"/>
    <mergeCell ref="A30:B30"/>
    <mergeCell ref="E30:G30"/>
    <mergeCell ref="I30:J30"/>
    <mergeCell ref="A31:B31"/>
    <mergeCell ref="E31:G31"/>
    <mergeCell ref="A32:B32"/>
    <mergeCell ref="E32:G32"/>
    <mergeCell ref="A33:B33"/>
    <mergeCell ref="E33:H33"/>
  </mergeCells>
  <dataValidations count="3">
    <dataValidation type="textLength" allowBlank="1" showInputMessage="1" showErrorMessage="1" error="Only enter the last 4 digits of SSN" sqref="C18:C24" xr:uid="{00000000-0002-0000-0500-000000000000}">
      <formula1>1</formula1>
      <formula2>4</formula2>
    </dataValidation>
    <dataValidation type="list" allowBlank="1" showInputMessage="1" showErrorMessage="1" sqref="J9" xr:uid="{00000000-0002-0000-0500-000001000000}">
      <formula1>$O$9:$O$10</formula1>
    </dataValidation>
    <dataValidation type="custom" allowBlank="1" showInputMessage="1" showErrorMessage="1" errorTitle="Enter &quot;X&quot; Only" error="You may only enter the character &quot;X&quot; in this cell or leave it blank." sqref="M18:M24" xr:uid="{00000000-0002-0000-0500-000002000000}">
      <formula1>COUNTIF(M18:M24,"x")</formula1>
    </dataValidation>
  </dataValidations>
  <printOptions horizontalCentered="1"/>
  <pageMargins left="0.25" right="0.25" top="0.75" bottom="0.75" header="0.3" footer="0.3"/>
  <pageSetup scale="83" fitToHeight="0" orientation="landscape" r:id="rId1"/>
  <headerFooter alignWithMargins="0">
    <oddFooter>&amp;LRoster - Standard Day&amp;R&amp;D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Lookup!$A$2:$A$33</xm:f>
          </x14:formula1>
          <xm:sqref>A18:A24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30"/>
  <sheetViews>
    <sheetView workbookViewId="0">
      <selection activeCell="J19" sqref="J19"/>
    </sheetView>
  </sheetViews>
  <sheetFormatPr defaultRowHeight="14.5" x14ac:dyDescent="0.35"/>
  <cols>
    <col min="1" max="1" width="7.26953125" customWidth="1"/>
    <col min="2" max="2" width="6" customWidth="1"/>
    <col min="3" max="3" width="12.54296875" customWidth="1"/>
    <col min="4" max="4" width="14.453125" customWidth="1"/>
    <col min="5" max="5" width="17" customWidth="1"/>
    <col min="6" max="7" width="11.81640625" customWidth="1"/>
    <col min="8" max="8" width="5.54296875" customWidth="1"/>
    <col min="9" max="9" width="6.54296875" customWidth="1"/>
    <col min="10" max="10" width="12.453125" customWidth="1"/>
    <col min="11" max="11" width="5.54296875" customWidth="1"/>
    <col min="12" max="12" width="12.453125" bestFit="1" customWidth="1"/>
    <col min="13" max="13" width="5.54296875" customWidth="1"/>
    <col min="14" max="14" width="12.453125" customWidth="1"/>
    <col min="15" max="15" width="12.26953125" customWidth="1"/>
    <col min="16" max="16" width="15.54296875" customWidth="1"/>
  </cols>
  <sheetData>
    <row r="1" spans="1:16" ht="18" x14ac:dyDescent="0.35">
      <c r="B1" s="4"/>
      <c r="C1" s="4"/>
      <c r="D1" s="42"/>
      <c r="E1" s="37"/>
      <c r="F1" s="13"/>
      <c r="G1" s="4"/>
      <c r="H1" s="4"/>
      <c r="I1" s="4"/>
      <c r="J1" s="4"/>
      <c r="K1" s="4"/>
      <c r="L1" s="5"/>
    </row>
    <row r="2" spans="1:16" ht="18" x14ac:dyDescent="0.4">
      <c r="A2" s="40" t="s">
        <v>216</v>
      </c>
      <c r="B2" s="86"/>
      <c r="C2" s="86"/>
      <c r="D2" s="87"/>
      <c r="E2" s="88"/>
      <c r="F2" s="4"/>
      <c r="G2" s="4"/>
      <c r="H2" s="4"/>
      <c r="I2" s="4"/>
      <c r="J2" s="4"/>
      <c r="K2" s="4"/>
      <c r="L2" s="5"/>
      <c r="O2" s="474" t="s">
        <v>234</v>
      </c>
      <c r="P2" s="475"/>
    </row>
    <row r="3" spans="1:16" x14ac:dyDescent="0.35">
      <c r="A3" s="8" t="s">
        <v>0</v>
      </c>
      <c r="B3" s="34"/>
      <c r="C3" s="300"/>
      <c r="D3" s="89"/>
      <c r="E3" s="501" t="s">
        <v>1</v>
      </c>
      <c r="F3" s="501"/>
      <c r="G3" s="302"/>
      <c r="I3" s="8"/>
      <c r="J3" s="8"/>
      <c r="K3" s="8"/>
      <c r="L3" s="13"/>
    </row>
    <row r="4" spans="1:16" ht="18.5" thickBot="1" x14ac:dyDescent="0.45">
      <c r="A4" s="40"/>
      <c r="B4" s="34"/>
      <c r="C4" s="169"/>
      <c r="D4" s="45"/>
      <c r="E4" s="34"/>
      <c r="F4" s="34"/>
      <c r="G4" s="172"/>
      <c r="H4" s="8"/>
      <c r="I4" s="8"/>
      <c r="J4" s="8"/>
      <c r="K4" s="8"/>
      <c r="L4" s="34"/>
    </row>
    <row r="5" spans="1:16" ht="15" thickBot="1" x14ac:dyDescent="0.4">
      <c r="A5" s="94" t="s">
        <v>232</v>
      </c>
      <c r="B5" s="3"/>
      <c r="C5" s="502"/>
      <c r="D5" s="502"/>
      <c r="E5" s="503" t="s">
        <v>217</v>
      </c>
      <c r="F5" s="503"/>
      <c r="G5" s="503"/>
      <c r="H5" s="504">
        <v>51.88</v>
      </c>
      <c r="I5" s="505"/>
      <c r="J5" s="506" t="s">
        <v>218</v>
      </c>
      <c r="K5" s="506"/>
      <c r="L5" s="506"/>
      <c r="M5" s="507"/>
    </row>
    <row r="6" spans="1:16" x14ac:dyDescent="0.35">
      <c r="A6" s="191"/>
      <c r="B6" s="6"/>
      <c r="C6" s="170"/>
      <c r="D6" s="92"/>
      <c r="E6" s="53"/>
      <c r="F6" s="27"/>
      <c r="G6" s="260"/>
      <c r="H6" s="6"/>
      <c r="I6" s="80"/>
      <c r="J6" s="486" t="s">
        <v>52</v>
      </c>
      <c r="K6" s="486"/>
      <c r="L6" s="487">
        <f>J30</f>
        <v>0</v>
      </c>
      <c r="M6" s="488"/>
    </row>
    <row r="7" spans="1:16" x14ac:dyDescent="0.35">
      <c r="A7" s="192" t="s">
        <v>104</v>
      </c>
      <c r="B7" s="7"/>
      <c r="C7" s="492"/>
      <c r="D7" s="492"/>
      <c r="E7" s="508" t="s">
        <v>219</v>
      </c>
      <c r="F7" s="508"/>
      <c r="G7" s="508"/>
      <c r="H7" s="509">
        <v>259.64</v>
      </c>
      <c r="I7" s="510"/>
      <c r="J7" s="484" t="s">
        <v>220</v>
      </c>
      <c r="K7" s="484"/>
      <c r="L7" s="489">
        <v>0</v>
      </c>
      <c r="M7" s="489"/>
    </row>
    <row r="8" spans="1:16" x14ac:dyDescent="0.35">
      <c r="A8" s="192"/>
      <c r="B8" s="2"/>
      <c r="C8" s="492"/>
      <c r="D8" s="492"/>
      <c r="E8" s="53"/>
      <c r="F8" s="27"/>
      <c r="G8" s="260"/>
      <c r="H8" s="6"/>
      <c r="I8" s="80"/>
      <c r="J8" s="484" t="s">
        <v>221</v>
      </c>
      <c r="K8" s="484"/>
      <c r="L8" s="485">
        <f>L6-L7</f>
        <v>0</v>
      </c>
      <c r="M8" s="485"/>
    </row>
    <row r="9" spans="1:16" ht="15" thickBot="1" x14ac:dyDescent="0.4">
      <c r="A9" s="191"/>
      <c r="B9" s="6"/>
      <c r="C9" s="492"/>
      <c r="D9" s="492"/>
      <c r="E9" s="53"/>
      <c r="F9" s="53"/>
      <c r="G9" s="287"/>
      <c r="H9" s="288"/>
      <c r="I9" s="289"/>
      <c r="J9" s="481" t="s">
        <v>222</v>
      </c>
      <c r="K9" s="481"/>
      <c r="L9" s="482"/>
      <c r="M9" s="483"/>
    </row>
    <row r="10" spans="1:16" x14ac:dyDescent="0.35">
      <c r="A10" s="191"/>
      <c r="B10" s="6"/>
      <c r="C10" s="492"/>
      <c r="D10" s="492"/>
      <c r="E10" s="53"/>
      <c r="F10" s="9"/>
      <c r="G10" s="261"/>
      <c r="H10" s="6"/>
      <c r="I10" s="80"/>
      <c r="J10" s="493" t="s">
        <v>223</v>
      </c>
      <c r="K10" s="494"/>
      <c r="L10" s="497" t="str">
        <f>IFERROR(ROUND(L8/L9,2),"")</f>
        <v/>
      </c>
      <c r="M10" s="498"/>
    </row>
    <row r="11" spans="1:16" ht="15" thickBot="1" x14ac:dyDescent="0.4">
      <c r="A11" s="191"/>
      <c r="B11" s="6"/>
      <c r="C11" s="291"/>
      <c r="D11" s="291"/>
      <c r="E11" s="53"/>
      <c r="F11" s="9"/>
      <c r="G11" s="261"/>
      <c r="H11" s="6"/>
      <c r="I11" s="80"/>
      <c r="J11" s="495"/>
      <c r="K11" s="496"/>
      <c r="L11" s="499"/>
      <c r="M11" s="500"/>
    </row>
    <row r="12" spans="1:16" x14ac:dyDescent="0.35">
      <c r="A12" s="191" t="s">
        <v>5</v>
      </c>
      <c r="B12" s="6"/>
      <c r="C12" s="301"/>
      <c r="D12" s="291"/>
      <c r="E12" s="53"/>
      <c r="F12" s="9"/>
      <c r="G12" s="261"/>
      <c r="H12" s="6"/>
      <c r="I12" s="80"/>
      <c r="J12" s="292"/>
      <c r="K12" s="293"/>
      <c r="L12" s="294"/>
      <c r="M12" s="295"/>
    </row>
    <row r="13" spans="1:16" ht="15" thickBot="1" x14ac:dyDescent="0.4">
      <c r="A13" s="11"/>
      <c r="B13" s="31"/>
      <c r="C13" s="31"/>
      <c r="D13" s="35"/>
      <c r="E13" s="41"/>
      <c r="F13" s="31"/>
      <c r="G13" s="175"/>
      <c r="H13" s="31"/>
      <c r="I13" s="290"/>
      <c r="J13" s="296"/>
      <c r="K13" s="297"/>
      <c r="L13" s="298"/>
      <c r="M13" s="299"/>
    </row>
    <row r="14" spans="1:16" x14ac:dyDescent="0.35">
      <c r="A14" s="9"/>
      <c r="B14" s="38"/>
      <c r="C14" s="38"/>
      <c r="D14" s="25"/>
      <c r="E14" s="24"/>
      <c r="F14" s="38"/>
      <c r="G14" s="38"/>
      <c r="H14" s="38"/>
      <c r="I14" s="38"/>
      <c r="J14" s="38"/>
      <c r="K14" s="38"/>
      <c r="L14" s="9"/>
    </row>
    <row r="15" spans="1:16" ht="15" thickBot="1" x14ac:dyDescent="0.4">
      <c r="A15" s="9"/>
      <c r="B15" s="38"/>
      <c r="C15" s="38"/>
      <c r="D15" s="25"/>
      <c r="E15" s="24"/>
      <c r="F15" s="38"/>
      <c r="G15" s="38"/>
      <c r="H15" s="38"/>
      <c r="I15" s="38"/>
      <c r="J15" s="38"/>
      <c r="K15" s="38"/>
      <c r="L15" s="9"/>
    </row>
    <row r="16" spans="1:16" ht="15" customHeight="1" thickBot="1" x14ac:dyDescent="0.4">
      <c r="A16" s="403" t="s">
        <v>7</v>
      </c>
      <c r="B16" s="405" t="s">
        <v>224</v>
      </c>
      <c r="C16" s="490" t="s">
        <v>9</v>
      </c>
      <c r="D16" s="409" t="s">
        <v>10</v>
      </c>
      <c r="E16" s="409" t="s">
        <v>11</v>
      </c>
      <c r="F16" s="396" t="s">
        <v>33</v>
      </c>
      <c r="G16" s="394" t="s">
        <v>34</v>
      </c>
      <c r="H16" s="396" t="s">
        <v>225</v>
      </c>
      <c r="I16" s="394" t="s">
        <v>226</v>
      </c>
      <c r="J16" s="396" t="s">
        <v>227</v>
      </c>
      <c r="K16" s="477" t="s">
        <v>228</v>
      </c>
      <c r="L16" s="478"/>
      <c r="M16" s="479" t="s">
        <v>229</v>
      </c>
      <c r="N16" s="480"/>
      <c r="O16" s="400" t="s">
        <v>230</v>
      </c>
      <c r="P16" s="476" t="s">
        <v>50</v>
      </c>
    </row>
    <row r="17" spans="1:16" ht="22.5" customHeight="1" thickBot="1" x14ac:dyDescent="0.4">
      <c r="A17" s="404"/>
      <c r="B17" s="406"/>
      <c r="C17" s="491"/>
      <c r="D17" s="410"/>
      <c r="E17" s="410"/>
      <c r="F17" s="402"/>
      <c r="G17" s="395"/>
      <c r="H17" s="397"/>
      <c r="I17" s="398"/>
      <c r="J17" s="399"/>
      <c r="K17" s="262" t="s">
        <v>231</v>
      </c>
      <c r="L17" s="259" t="s">
        <v>56</v>
      </c>
      <c r="M17" s="262" t="s">
        <v>231</v>
      </c>
      <c r="N17" s="262" t="s">
        <v>56</v>
      </c>
      <c r="O17" s="401"/>
      <c r="P17" s="399"/>
    </row>
    <row r="18" spans="1:16" x14ac:dyDescent="0.35">
      <c r="A18" s="224"/>
      <c r="B18" s="263"/>
      <c r="C18" s="264"/>
      <c r="D18" s="263"/>
      <c r="E18" s="263"/>
      <c r="F18" s="265"/>
      <c r="G18" s="265"/>
      <c r="H18" s="263"/>
      <c r="I18" s="263"/>
      <c r="J18" s="266">
        <f>(H18*$H$5)+(I18*$H$7)</f>
        <v>0</v>
      </c>
      <c r="K18" s="344"/>
      <c r="L18" s="267"/>
      <c r="M18" s="348"/>
      <c r="N18" s="268"/>
      <c r="O18" s="268"/>
      <c r="P18" s="269">
        <f>SUM(J18,L18,N18,O18)</f>
        <v>0</v>
      </c>
    </row>
    <row r="19" spans="1:16" x14ac:dyDescent="0.35">
      <c r="A19" s="176"/>
      <c r="B19" s="270"/>
      <c r="C19" s="271"/>
      <c r="D19" s="263"/>
      <c r="E19" s="263"/>
      <c r="F19" s="265"/>
      <c r="G19" s="265"/>
      <c r="H19" s="270"/>
      <c r="I19" s="270"/>
      <c r="J19" s="266">
        <f t="shared" ref="J19:J29" si="0">(H19*$H$5)+(I19*$H$7)</f>
        <v>0</v>
      </c>
      <c r="K19" s="345"/>
      <c r="L19" s="272"/>
      <c r="M19" s="349"/>
      <c r="N19" s="273"/>
      <c r="O19" s="273"/>
      <c r="P19" s="269">
        <f t="shared" ref="P19:P27" si="1">SUM(J19,L19,N19,O19)</f>
        <v>0</v>
      </c>
    </row>
    <row r="20" spans="1:16" x14ac:dyDescent="0.35">
      <c r="A20" s="176"/>
      <c r="B20" s="270"/>
      <c r="C20" s="271"/>
      <c r="D20" s="263"/>
      <c r="E20" s="263"/>
      <c r="F20" s="265"/>
      <c r="G20" s="265"/>
      <c r="H20" s="270"/>
      <c r="I20" s="270"/>
      <c r="J20" s="266">
        <f t="shared" si="0"/>
        <v>0</v>
      </c>
      <c r="K20" s="345"/>
      <c r="L20" s="272"/>
      <c r="M20" s="349"/>
      <c r="N20" s="273"/>
      <c r="O20" s="273"/>
      <c r="P20" s="269">
        <f t="shared" si="1"/>
        <v>0</v>
      </c>
    </row>
    <row r="21" spans="1:16" x14ac:dyDescent="0.35">
      <c r="A21" s="176"/>
      <c r="B21" s="270"/>
      <c r="C21" s="271"/>
      <c r="D21" s="263"/>
      <c r="E21" s="263"/>
      <c r="F21" s="265"/>
      <c r="G21" s="265"/>
      <c r="H21" s="270"/>
      <c r="I21" s="270"/>
      <c r="J21" s="266">
        <f t="shared" si="0"/>
        <v>0</v>
      </c>
      <c r="K21" s="345"/>
      <c r="L21" s="272"/>
      <c r="M21" s="349"/>
      <c r="N21" s="273"/>
      <c r="O21" s="273"/>
      <c r="P21" s="269">
        <f t="shared" si="1"/>
        <v>0</v>
      </c>
    </row>
    <row r="22" spans="1:16" x14ac:dyDescent="0.35">
      <c r="A22" s="176"/>
      <c r="B22" s="270"/>
      <c r="C22" s="271"/>
      <c r="D22" s="263"/>
      <c r="E22" s="263"/>
      <c r="F22" s="265"/>
      <c r="G22" s="265"/>
      <c r="H22" s="270"/>
      <c r="I22" s="270"/>
      <c r="J22" s="266">
        <f t="shared" si="0"/>
        <v>0</v>
      </c>
      <c r="K22" s="345"/>
      <c r="L22" s="272"/>
      <c r="M22" s="349"/>
      <c r="N22" s="273"/>
      <c r="O22" s="273"/>
      <c r="P22" s="269">
        <f t="shared" si="1"/>
        <v>0</v>
      </c>
    </row>
    <row r="23" spans="1:16" x14ac:dyDescent="0.35">
      <c r="A23" s="176"/>
      <c r="B23" s="270"/>
      <c r="C23" s="271"/>
      <c r="D23" s="263"/>
      <c r="E23" s="263"/>
      <c r="F23" s="265"/>
      <c r="G23" s="265"/>
      <c r="H23" s="270"/>
      <c r="I23" s="270"/>
      <c r="J23" s="266">
        <f t="shared" si="0"/>
        <v>0</v>
      </c>
      <c r="K23" s="345"/>
      <c r="L23" s="272"/>
      <c r="M23" s="349"/>
      <c r="N23" s="273"/>
      <c r="O23" s="273"/>
      <c r="P23" s="269">
        <f t="shared" si="1"/>
        <v>0</v>
      </c>
    </row>
    <row r="24" spans="1:16" x14ac:dyDescent="0.35">
      <c r="A24" s="176"/>
      <c r="B24" s="270"/>
      <c r="C24" s="271"/>
      <c r="D24" s="263"/>
      <c r="E24" s="263"/>
      <c r="F24" s="265"/>
      <c r="G24" s="265"/>
      <c r="H24" s="270"/>
      <c r="I24" s="270"/>
      <c r="J24" s="266">
        <f t="shared" si="0"/>
        <v>0</v>
      </c>
      <c r="K24" s="345"/>
      <c r="L24" s="272"/>
      <c r="M24" s="349"/>
      <c r="N24" s="273"/>
      <c r="O24" s="273"/>
      <c r="P24" s="269">
        <f t="shared" si="1"/>
        <v>0</v>
      </c>
    </row>
    <row r="25" spans="1:16" x14ac:dyDescent="0.35">
      <c r="A25" s="176"/>
      <c r="B25" s="270"/>
      <c r="C25" s="271"/>
      <c r="D25" s="263"/>
      <c r="E25" s="263"/>
      <c r="F25" s="265"/>
      <c r="G25" s="265"/>
      <c r="H25" s="270"/>
      <c r="I25" s="270"/>
      <c r="J25" s="266">
        <f t="shared" si="0"/>
        <v>0</v>
      </c>
      <c r="K25" s="345"/>
      <c r="L25" s="272"/>
      <c r="M25" s="349"/>
      <c r="N25" s="273"/>
      <c r="O25" s="273"/>
      <c r="P25" s="269">
        <f t="shared" si="1"/>
        <v>0</v>
      </c>
    </row>
    <row r="26" spans="1:16" x14ac:dyDescent="0.35">
      <c r="A26" s="176"/>
      <c r="B26" s="270"/>
      <c r="C26" s="271"/>
      <c r="D26" s="263"/>
      <c r="E26" s="263"/>
      <c r="F26" s="265"/>
      <c r="G26" s="265"/>
      <c r="H26" s="270"/>
      <c r="I26" s="270"/>
      <c r="J26" s="266">
        <f t="shared" si="0"/>
        <v>0</v>
      </c>
      <c r="K26" s="345"/>
      <c r="L26" s="272"/>
      <c r="M26" s="349"/>
      <c r="N26" s="273"/>
      <c r="O26" s="273"/>
      <c r="P26" s="269">
        <f t="shared" si="1"/>
        <v>0</v>
      </c>
    </row>
    <row r="27" spans="1:16" x14ac:dyDescent="0.35">
      <c r="A27" s="176"/>
      <c r="B27" s="270"/>
      <c r="C27" s="271"/>
      <c r="D27" s="263"/>
      <c r="E27" s="263"/>
      <c r="F27" s="265"/>
      <c r="G27" s="265"/>
      <c r="H27" s="270"/>
      <c r="I27" s="270"/>
      <c r="J27" s="266">
        <f t="shared" si="0"/>
        <v>0</v>
      </c>
      <c r="K27" s="345"/>
      <c r="L27" s="272"/>
      <c r="M27" s="349"/>
      <c r="N27" s="273"/>
      <c r="O27" s="273"/>
      <c r="P27" s="269">
        <f t="shared" si="1"/>
        <v>0</v>
      </c>
    </row>
    <row r="28" spans="1:16" x14ac:dyDescent="0.35">
      <c r="A28" s="176"/>
      <c r="B28" s="180"/>
      <c r="C28" s="178"/>
      <c r="D28" s="216"/>
      <c r="E28" s="270"/>
      <c r="F28" s="274"/>
      <c r="G28" s="274"/>
      <c r="H28" s="270"/>
      <c r="I28" s="270"/>
      <c r="J28" s="266">
        <f t="shared" si="0"/>
        <v>0</v>
      </c>
      <c r="K28" s="345"/>
      <c r="L28" s="272"/>
      <c r="M28" s="349"/>
      <c r="N28" s="273"/>
      <c r="O28" s="273"/>
      <c r="P28" s="275">
        <f t="shared" ref="P28:P29" si="2">SUM(J28:O28)</f>
        <v>0</v>
      </c>
    </row>
    <row r="29" spans="1:16" ht="15" thickBot="1" x14ac:dyDescent="0.4">
      <c r="A29" s="176"/>
      <c r="B29" s="180"/>
      <c r="C29" s="178"/>
      <c r="D29" s="216"/>
      <c r="E29" s="270"/>
      <c r="F29" s="274"/>
      <c r="G29" s="276"/>
      <c r="H29" s="277"/>
      <c r="I29" s="277"/>
      <c r="J29" s="278">
        <f t="shared" si="0"/>
        <v>0</v>
      </c>
      <c r="K29" s="346"/>
      <c r="L29" s="279"/>
      <c r="M29" s="350"/>
      <c r="N29" s="280"/>
      <c r="O29" s="280"/>
      <c r="P29" s="281">
        <f t="shared" si="2"/>
        <v>0</v>
      </c>
    </row>
    <row r="30" spans="1:16" ht="15" thickBot="1" x14ac:dyDescent="0.4">
      <c r="A30" s="282"/>
      <c r="B30" s="282"/>
      <c r="C30" s="282"/>
      <c r="D30" s="282"/>
      <c r="E30" s="282"/>
      <c r="F30" s="282"/>
      <c r="G30" s="283" t="s">
        <v>52</v>
      </c>
      <c r="H30" s="284">
        <f t="shared" ref="H30:P30" si="3">SUM(H18:H29)</f>
        <v>0</v>
      </c>
      <c r="I30" s="284">
        <f t="shared" si="3"/>
        <v>0</v>
      </c>
      <c r="J30" s="285">
        <f t="shared" si="3"/>
        <v>0</v>
      </c>
      <c r="K30" s="347">
        <f t="shared" si="3"/>
        <v>0</v>
      </c>
      <c r="L30" s="285">
        <f>SUM(L18:L29)</f>
        <v>0</v>
      </c>
      <c r="M30" s="347">
        <f t="shared" si="3"/>
        <v>0</v>
      </c>
      <c r="N30" s="285">
        <f>SUM(N18:N29)</f>
        <v>0</v>
      </c>
      <c r="O30" s="285">
        <f t="shared" si="3"/>
        <v>0</v>
      </c>
      <c r="P30" s="286">
        <f t="shared" si="3"/>
        <v>0</v>
      </c>
    </row>
  </sheetData>
  <mergeCells count="36">
    <mergeCell ref="C8:D8"/>
    <mergeCell ref="C7:D7"/>
    <mergeCell ref="E7:G7"/>
    <mergeCell ref="H7:I7"/>
    <mergeCell ref="J7:K7"/>
    <mergeCell ref="E3:F3"/>
    <mergeCell ref="C5:D5"/>
    <mergeCell ref="E5:G5"/>
    <mergeCell ref="H5:I5"/>
    <mergeCell ref="J5:M5"/>
    <mergeCell ref="F16:F17"/>
    <mergeCell ref="C9:D9"/>
    <mergeCell ref="C10:D10"/>
    <mergeCell ref="J10:K11"/>
    <mergeCell ref="L10:M11"/>
    <mergeCell ref="A16:A17"/>
    <mergeCell ref="B16:B17"/>
    <mergeCell ref="C16:C17"/>
    <mergeCell ref="D16:D17"/>
    <mergeCell ref="E16:E17"/>
    <mergeCell ref="O2:P2"/>
    <mergeCell ref="O16:O17"/>
    <mergeCell ref="P16:P17"/>
    <mergeCell ref="G16:G17"/>
    <mergeCell ref="H16:H17"/>
    <mergeCell ref="I16:I17"/>
    <mergeCell ref="J16:J17"/>
    <mergeCell ref="K16:L16"/>
    <mergeCell ref="M16:N16"/>
    <mergeCell ref="J9:K9"/>
    <mergeCell ref="L9:M9"/>
    <mergeCell ref="J8:K8"/>
    <mergeCell ref="L8:M8"/>
    <mergeCell ref="J6:K6"/>
    <mergeCell ref="L6:M6"/>
    <mergeCell ref="L7:M7"/>
  </mergeCells>
  <pageMargins left="0.25" right="0.25" top="0.75" bottom="0.75" header="0.3" footer="0.3"/>
  <pageSetup scale="7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Lookup!$A$2:$A$33</xm:f>
          </x14:formula1>
          <xm:sqref>A18:A27</xm:sqref>
        </x14:dataValidation>
        <x14:dataValidation type="list" allowBlank="1" showInputMessage="1" showErrorMessage="1" xr:uid="{00000000-0002-0000-0600-000001000000}">
          <x14:formula1>
            <xm:f>'C:\Users\tgustus\AppData\Local\Microsoft\Windows\Temporary Internet Files\Content.Outlook\OJUVEV9G\Contract Simplification Project FY17\[FY19 Rosters_FINAL.xlsx]Lookup'!#REF!</xm:f>
          </x14:formula1>
          <xm:sqref>A28:A29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7394-5088-49E8-82C8-47D9E51630A2}">
  <sheetPr>
    <pageSetUpPr fitToPage="1"/>
  </sheetPr>
  <dimension ref="A1:K52"/>
  <sheetViews>
    <sheetView tabSelected="1" workbookViewId="0">
      <selection activeCell="T11" sqref="T11"/>
    </sheetView>
  </sheetViews>
  <sheetFormatPr defaultRowHeight="14.5" x14ac:dyDescent="0.35"/>
  <cols>
    <col min="1" max="1" width="11.08984375" customWidth="1"/>
    <col min="2" max="2" width="13.1796875" customWidth="1"/>
    <col min="3" max="3" width="15.7265625" customWidth="1"/>
    <col min="4" max="4" width="18.7265625" customWidth="1"/>
    <col min="5" max="7" width="11.81640625" customWidth="1"/>
    <col min="8" max="8" width="15.81640625" bestFit="1" customWidth="1"/>
    <col min="9" max="9" width="15.54296875" customWidth="1"/>
    <col min="10" max="10" width="15" bestFit="1" customWidth="1"/>
    <col min="11" max="11" width="15.54296875" customWidth="1"/>
  </cols>
  <sheetData>
    <row r="1" spans="1:11" ht="19" customHeight="1" x14ac:dyDescent="0.35">
      <c r="B1" s="4"/>
      <c r="C1" s="4"/>
      <c r="D1" s="42"/>
      <c r="E1" s="37"/>
      <c r="F1" s="13"/>
      <c r="G1" s="4"/>
      <c r="H1" s="4"/>
      <c r="I1" s="4"/>
    </row>
    <row r="2" spans="1:11" ht="19" customHeight="1" x14ac:dyDescent="0.4">
      <c r="A2" s="40" t="s">
        <v>255</v>
      </c>
      <c r="B2" s="86"/>
      <c r="C2" s="86"/>
      <c r="D2" s="87"/>
      <c r="E2" s="88"/>
      <c r="F2" s="4"/>
      <c r="G2" s="4"/>
      <c r="H2" s="4"/>
      <c r="I2" s="4"/>
      <c r="J2" s="386" t="s">
        <v>256</v>
      </c>
      <c r="K2" s="383"/>
    </row>
    <row r="3" spans="1:11" ht="19" customHeight="1" x14ac:dyDescent="0.35">
      <c r="A3" s="8" t="s">
        <v>0</v>
      </c>
      <c r="B3" s="34"/>
      <c r="C3" s="300"/>
      <c r="D3" s="89"/>
      <c r="E3" s="501" t="s">
        <v>1</v>
      </c>
      <c r="F3" s="501"/>
      <c r="G3" s="302"/>
      <c r="I3" s="8"/>
    </row>
    <row r="4" spans="1:11" ht="19" customHeight="1" thickBot="1" x14ac:dyDescent="0.45">
      <c r="A4" s="40"/>
      <c r="B4" s="34"/>
      <c r="C4" s="169"/>
      <c r="D4" s="45"/>
      <c r="E4" s="34"/>
      <c r="F4" s="34"/>
      <c r="G4" s="172"/>
      <c r="H4" s="8"/>
      <c r="I4" s="8"/>
    </row>
    <row r="5" spans="1:11" ht="19" customHeight="1" x14ac:dyDescent="0.35">
      <c r="A5" s="94" t="s">
        <v>232</v>
      </c>
      <c r="B5" s="3"/>
      <c r="C5" s="502"/>
      <c r="D5" s="502"/>
      <c r="E5" s="511"/>
      <c r="F5" s="511"/>
      <c r="G5" s="382" t="s">
        <v>217</v>
      </c>
      <c r="H5" s="382"/>
      <c r="I5" s="382"/>
      <c r="J5" s="364">
        <v>51.88</v>
      </c>
      <c r="K5" s="53"/>
    </row>
    <row r="6" spans="1:11" ht="19" customHeight="1" x14ac:dyDescent="0.35">
      <c r="A6" s="191"/>
      <c r="B6" s="6"/>
      <c r="C6" s="170"/>
      <c r="D6" s="92"/>
      <c r="E6" s="53"/>
      <c r="F6" s="53"/>
      <c r="G6" s="287"/>
      <c r="H6" s="6"/>
      <c r="I6" s="363"/>
      <c r="J6" s="80"/>
      <c r="K6" s="53"/>
    </row>
    <row r="7" spans="1:11" ht="19" customHeight="1" x14ac:dyDescent="0.35">
      <c r="A7" s="192" t="s">
        <v>104</v>
      </c>
      <c r="B7" s="370">
        <v>3738</v>
      </c>
      <c r="C7" s="492"/>
      <c r="D7" s="492"/>
      <c r="E7" s="53"/>
      <c r="F7" s="53"/>
      <c r="G7" s="287"/>
      <c r="H7" s="367"/>
      <c r="I7" s="363"/>
      <c r="J7" s="80"/>
      <c r="K7" s="53"/>
    </row>
    <row r="8" spans="1:11" ht="19" customHeight="1" x14ac:dyDescent="0.35">
      <c r="A8" s="192"/>
      <c r="B8" s="43">
        <v>3700</v>
      </c>
      <c r="C8" s="512"/>
      <c r="D8" s="512"/>
      <c r="E8" s="53"/>
      <c r="F8" s="9"/>
      <c r="G8" s="261"/>
      <c r="H8" s="53"/>
      <c r="I8" s="53"/>
      <c r="J8" s="384"/>
      <c r="K8" s="53"/>
    </row>
    <row r="9" spans="1:11" ht="19" customHeight="1" x14ac:dyDescent="0.35">
      <c r="A9" s="191"/>
      <c r="B9" s="6"/>
      <c r="C9" s="369"/>
      <c r="D9" s="369"/>
      <c r="E9" s="53"/>
      <c r="F9" s="53"/>
      <c r="G9" s="287"/>
      <c r="H9" s="53"/>
      <c r="I9" s="9"/>
      <c r="J9" s="385"/>
      <c r="K9" s="53"/>
    </row>
    <row r="10" spans="1:11" ht="19" customHeight="1" x14ac:dyDescent="0.35">
      <c r="A10" s="191" t="s">
        <v>5</v>
      </c>
      <c r="B10" s="6"/>
      <c r="C10" s="301"/>
      <c r="D10" s="291"/>
      <c r="E10" s="53"/>
      <c r="F10" s="9"/>
      <c r="G10" s="261"/>
      <c r="H10" s="53"/>
      <c r="I10" s="53"/>
      <c r="J10" s="384"/>
      <c r="K10" s="53"/>
    </row>
    <row r="11" spans="1:11" ht="19" customHeight="1" thickBot="1" x14ac:dyDescent="0.4">
      <c r="A11" s="11"/>
      <c r="B11" s="31"/>
      <c r="C11" s="31"/>
      <c r="D11" s="35"/>
      <c r="E11" s="41"/>
      <c r="F11" s="31"/>
      <c r="G11" s="175"/>
      <c r="H11" s="175"/>
      <c r="I11" s="366"/>
      <c r="J11" s="365"/>
      <c r="K11" s="53"/>
    </row>
    <row r="12" spans="1:11" ht="19" customHeight="1" x14ac:dyDescent="0.35">
      <c r="A12" s="9"/>
      <c r="B12" s="38"/>
      <c r="C12" s="38"/>
      <c r="D12" s="25"/>
      <c r="E12" s="24"/>
      <c r="F12" s="38"/>
      <c r="G12" s="38"/>
      <c r="H12" s="38"/>
      <c r="I12" s="38"/>
    </row>
    <row r="13" spans="1:11" ht="19" customHeight="1" thickBot="1" x14ac:dyDescent="0.4">
      <c r="A13" s="9"/>
      <c r="B13" s="38"/>
      <c r="C13" s="38"/>
      <c r="D13" s="25"/>
      <c r="E13" s="24"/>
      <c r="F13" s="38"/>
      <c r="G13" s="38"/>
      <c r="H13" s="38"/>
      <c r="I13" s="38"/>
    </row>
    <row r="14" spans="1:11" ht="19" customHeight="1" x14ac:dyDescent="0.35">
      <c r="A14" s="403" t="s">
        <v>7</v>
      </c>
      <c r="B14" s="490" t="s">
        <v>9</v>
      </c>
      <c r="C14" s="409" t="s">
        <v>10</v>
      </c>
      <c r="D14" s="409" t="s">
        <v>11</v>
      </c>
      <c r="E14" s="396" t="s">
        <v>33</v>
      </c>
      <c r="F14" s="394" t="s">
        <v>34</v>
      </c>
      <c r="G14" s="396" t="s">
        <v>225</v>
      </c>
      <c r="H14" s="396" t="s">
        <v>253</v>
      </c>
      <c r="I14" s="400" t="s">
        <v>254</v>
      </c>
      <c r="J14" s="476" t="s">
        <v>50</v>
      </c>
    </row>
    <row r="15" spans="1:11" ht="19" customHeight="1" thickBot="1" x14ac:dyDescent="0.4">
      <c r="A15" s="404"/>
      <c r="B15" s="491"/>
      <c r="C15" s="410"/>
      <c r="D15" s="410"/>
      <c r="E15" s="402"/>
      <c r="F15" s="395"/>
      <c r="G15" s="397"/>
      <c r="H15" s="399"/>
      <c r="I15" s="401"/>
      <c r="J15" s="399"/>
    </row>
    <row r="16" spans="1:11" ht="19" customHeight="1" x14ac:dyDescent="0.35">
      <c r="A16" s="224"/>
      <c r="B16" s="264"/>
      <c r="C16" s="263"/>
      <c r="D16" s="263"/>
      <c r="E16" s="265"/>
      <c r="F16" s="265"/>
      <c r="G16" s="263"/>
      <c r="H16" s="266">
        <f>G16*$J$5</f>
        <v>0</v>
      </c>
      <c r="I16" s="268"/>
      <c r="J16" s="269">
        <f>I16+H16</f>
        <v>0</v>
      </c>
    </row>
    <row r="17" spans="1:10" ht="19" customHeight="1" x14ac:dyDescent="0.35">
      <c r="A17" s="176"/>
      <c r="B17" s="271"/>
      <c r="C17" s="263"/>
      <c r="D17" s="263"/>
      <c r="E17" s="265"/>
      <c r="F17" s="265"/>
      <c r="G17" s="270"/>
      <c r="H17" s="266">
        <f t="shared" ref="H17:H27" si="0">G17*$J$5</f>
        <v>0</v>
      </c>
      <c r="I17" s="273"/>
      <c r="J17" s="269">
        <f t="shared" ref="J17:J27" si="1">I17+H17</f>
        <v>0</v>
      </c>
    </row>
    <row r="18" spans="1:10" ht="19" customHeight="1" x14ac:dyDescent="0.35">
      <c r="A18" s="176"/>
      <c r="B18" s="271"/>
      <c r="C18" s="263"/>
      <c r="D18" s="263"/>
      <c r="E18" s="265"/>
      <c r="F18" s="265"/>
      <c r="G18" s="270"/>
      <c r="H18" s="266">
        <f t="shared" si="0"/>
        <v>0</v>
      </c>
      <c r="I18" s="273"/>
      <c r="J18" s="269">
        <f t="shared" si="1"/>
        <v>0</v>
      </c>
    </row>
    <row r="19" spans="1:10" ht="19" customHeight="1" x14ac:dyDescent="0.35">
      <c r="A19" s="176"/>
      <c r="B19" s="271"/>
      <c r="C19" s="263"/>
      <c r="D19" s="263"/>
      <c r="E19" s="265"/>
      <c r="F19" s="265"/>
      <c r="G19" s="270"/>
      <c r="H19" s="266">
        <f t="shared" si="0"/>
        <v>0</v>
      </c>
      <c r="I19" s="273"/>
      <c r="J19" s="269">
        <f t="shared" si="1"/>
        <v>0</v>
      </c>
    </row>
    <row r="20" spans="1:10" ht="19" customHeight="1" x14ac:dyDescent="0.35">
      <c r="A20" s="176"/>
      <c r="B20" s="271"/>
      <c r="C20" s="263"/>
      <c r="D20" s="263"/>
      <c r="E20" s="265"/>
      <c r="F20" s="265"/>
      <c r="G20" s="270"/>
      <c r="H20" s="266">
        <f t="shared" si="0"/>
        <v>0</v>
      </c>
      <c r="I20" s="273"/>
      <c r="J20" s="269">
        <f t="shared" si="1"/>
        <v>0</v>
      </c>
    </row>
    <row r="21" spans="1:10" ht="19" customHeight="1" x14ac:dyDescent="0.35">
      <c r="A21" s="176"/>
      <c r="B21" s="271"/>
      <c r="C21" s="263"/>
      <c r="D21" s="263"/>
      <c r="E21" s="265"/>
      <c r="F21" s="265"/>
      <c r="G21" s="270"/>
      <c r="H21" s="266">
        <f t="shared" si="0"/>
        <v>0</v>
      </c>
      <c r="I21" s="273"/>
      <c r="J21" s="269">
        <f t="shared" si="1"/>
        <v>0</v>
      </c>
    </row>
    <row r="22" spans="1:10" ht="19" customHeight="1" x14ac:dyDescent="0.35">
      <c r="A22" s="176"/>
      <c r="B22" s="271"/>
      <c r="C22" s="263"/>
      <c r="D22" s="263"/>
      <c r="E22" s="265"/>
      <c r="F22" s="265"/>
      <c r="G22" s="270"/>
      <c r="H22" s="266">
        <f t="shared" si="0"/>
        <v>0</v>
      </c>
      <c r="I22" s="273"/>
      <c r="J22" s="269">
        <f t="shared" si="1"/>
        <v>0</v>
      </c>
    </row>
    <row r="23" spans="1:10" ht="19" customHeight="1" x14ac:dyDescent="0.35">
      <c r="A23" s="176"/>
      <c r="B23" s="271"/>
      <c r="C23" s="263"/>
      <c r="D23" s="263"/>
      <c r="E23" s="265"/>
      <c r="F23" s="265"/>
      <c r="G23" s="270"/>
      <c r="H23" s="266">
        <f t="shared" si="0"/>
        <v>0</v>
      </c>
      <c r="I23" s="273"/>
      <c r="J23" s="269">
        <f t="shared" si="1"/>
        <v>0</v>
      </c>
    </row>
    <row r="24" spans="1:10" ht="19" customHeight="1" x14ac:dyDescent="0.35">
      <c r="A24" s="176"/>
      <c r="B24" s="271"/>
      <c r="C24" s="263"/>
      <c r="D24" s="263"/>
      <c r="E24" s="265"/>
      <c r="F24" s="265"/>
      <c r="G24" s="270"/>
      <c r="H24" s="266">
        <f t="shared" si="0"/>
        <v>0</v>
      </c>
      <c r="I24" s="273"/>
      <c r="J24" s="269">
        <f t="shared" si="1"/>
        <v>0</v>
      </c>
    </row>
    <row r="25" spans="1:10" ht="19" customHeight="1" x14ac:dyDescent="0.35">
      <c r="A25" s="176"/>
      <c r="B25" s="271"/>
      <c r="C25" s="263"/>
      <c r="D25" s="263"/>
      <c r="E25" s="265"/>
      <c r="F25" s="265"/>
      <c r="G25" s="270"/>
      <c r="H25" s="266">
        <f t="shared" si="0"/>
        <v>0</v>
      </c>
      <c r="I25" s="273"/>
      <c r="J25" s="269">
        <f t="shared" si="1"/>
        <v>0</v>
      </c>
    </row>
    <row r="26" spans="1:10" ht="19" customHeight="1" x14ac:dyDescent="0.35">
      <c r="A26" s="176"/>
      <c r="B26" s="178"/>
      <c r="C26" s="216"/>
      <c r="D26" s="270"/>
      <c r="E26" s="274"/>
      <c r="F26" s="274"/>
      <c r="G26" s="270"/>
      <c r="H26" s="266">
        <f t="shared" si="0"/>
        <v>0</v>
      </c>
      <c r="I26" s="273"/>
      <c r="J26" s="269">
        <f t="shared" si="1"/>
        <v>0</v>
      </c>
    </row>
    <row r="27" spans="1:10" ht="19" customHeight="1" thickBot="1" x14ac:dyDescent="0.4">
      <c r="A27" s="176"/>
      <c r="B27" s="178"/>
      <c r="C27" s="216"/>
      <c r="D27" s="270"/>
      <c r="E27" s="274"/>
      <c r="F27" s="265"/>
      <c r="G27" s="277"/>
      <c r="H27" s="266">
        <f t="shared" si="0"/>
        <v>0</v>
      </c>
      <c r="I27" s="280"/>
      <c r="J27" s="269">
        <f t="shared" si="1"/>
        <v>0</v>
      </c>
    </row>
    <row r="28" spans="1:10" ht="19" customHeight="1" thickBot="1" x14ac:dyDescent="0.4">
      <c r="A28" s="282"/>
      <c r="B28" s="282"/>
      <c r="C28" s="282"/>
      <c r="D28" s="282"/>
      <c r="E28" s="282"/>
      <c r="F28" s="282"/>
      <c r="G28" s="283" t="s">
        <v>52</v>
      </c>
      <c r="H28" s="368">
        <f>SUM(H16:H27)</f>
        <v>0</v>
      </c>
      <c r="I28" s="285">
        <f>SUM(I16:I27)</f>
        <v>0</v>
      </c>
      <c r="J28" s="285">
        <f>SUM(J16:J27)</f>
        <v>0</v>
      </c>
    </row>
    <row r="29" spans="1:10" ht="19" customHeight="1" x14ac:dyDescent="0.35"/>
    <row r="30" spans="1:10" ht="19" customHeight="1" x14ac:dyDescent="0.35"/>
    <row r="31" spans="1:10" ht="19" customHeight="1" x14ac:dyDescent="0.35"/>
    <row r="32" spans="1:10" ht="19" customHeight="1" x14ac:dyDescent="0.35"/>
    <row r="33" ht="19" customHeight="1" x14ac:dyDescent="0.35"/>
    <row r="34" ht="19" customHeight="1" x14ac:dyDescent="0.35"/>
    <row r="35" ht="19" customHeight="1" x14ac:dyDescent="0.35"/>
    <row r="36" ht="19" customHeight="1" x14ac:dyDescent="0.35"/>
    <row r="37" ht="19" customHeight="1" x14ac:dyDescent="0.35"/>
    <row r="38" ht="19" customHeight="1" x14ac:dyDescent="0.35"/>
    <row r="39" ht="19" customHeight="1" x14ac:dyDescent="0.35"/>
    <row r="40" ht="19"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19" customHeight="1" x14ac:dyDescent="0.35"/>
    <row r="49" ht="19" customHeight="1" x14ac:dyDescent="0.35"/>
    <row r="50" ht="19" customHeight="1" x14ac:dyDescent="0.35"/>
    <row r="51" ht="19" customHeight="1" x14ac:dyDescent="0.35"/>
    <row r="52" ht="19" customHeight="1" x14ac:dyDescent="0.35"/>
  </sheetData>
  <mergeCells count="15">
    <mergeCell ref="E3:F3"/>
    <mergeCell ref="C5:D5"/>
    <mergeCell ref="A14:A15"/>
    <mergeCell ref="B14:B15"/>
    <mergeCell ref="C14:C15"/>
    <mergeCell ref="D14:D15"/>
    <mergeCell ref="E14:E15"/>
    <mergeCell ref="C8:D8"/>
    <mergeCell ref="C7:D7"/>
    <mergeCell ref="J14:J15"/>
    <mergeCell ref="E5:F5"/>
    <mergeCell ref="G14:G15"/>
    <mergeCell ref="H14:H15"/>
    <mergeCell ref="I14:I15"/>
    <mergeCell ref="F14:F15"/>
  </mergeCells>
  <pageMargins left="0.25" right="0.25" top="0.75" bottom="0.75" header="0.3" footer="0.3"/>
  <pageSetup scale="7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D901DF8-637F-4DE2-B8A8-6F6E57EC3115}">
          <x14:formula1>
            <xm:f>'C:\Users\tgustus\AppData\Local\Microsoft\Windows\Temporary Internet Files\Content.Outlook\OJUVEV9G\Contract Simplification Project FY17\[FY19 Rosters_FINAL.xlsx]Lookup'!#REF!</xm:f>
          </x14:formula1>
          <xm:sqref>A26:A27</xm:sqref>
        </x14:dataValidation>
        <x14:dataValidation type="list" allowBlank="1" showInputMessage="1" showErrorMessage="1" xr:uid="{98B50A2B-9D2C-4061-835C-821B86DCDBFD}">
          <x14:formula1>
            <xm:f>Lookup!$A$2:$A$33</xm:f>
          </x14:formula1>
          <xm:sqref>A16:A25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3"/>
  <sheetViews>
    <sheetView workbookViewId="0">
      <selection activeCell="F11" sqref="F11"/>
    </sheetView>
  </sheetViews>
  <sheetFormatPr defaultRowHeight="14.5" x14ac:dyDescent="0.35"/>
  <cols>
    <col min="2" max="2" width="6.7265625" customWidth="1"/>
    <col min="4" max="4" width="12.54296875" customWidth="1"/>
    <col min="5" max="5" width="10" customWidth="1"/>
    <col min="7" max="7" width="6" customWidth="1"/>
    <col min="9" max="9" width="10" customWidth="1"/>
  </cols>
  <sheetData>
    <row r="1" spans="1:8" ht="15" thickBot="1" x14ac:dyDescent="0.4">
      <c r="A1" s="102" t="s">
        <v>74</v>
      </c>
      <c r="C1" s="95" t="s">
        <v>20</v>
      </c>
      <c r="D1" s="513" t="s">
        <v>21</v>
      </c>
      <c r="E1" s="514"/>
      <c r="F1" s="515"/>
      <c r="H1" t="s">
        <v>72</v>
      </c>
    </row>
    <row r="2" spans="1:8" x14ac:dyDescent="0.35">
      <c r="A2" s="103" t="s">
        <v>75</v>
      </c>
      <c r="C2" s="26" t="s">
        <v>39</v>
      </c>
      <c r="D2" s="13"/>
      <c r="E2" s="13"/>
      <c r="F2" s="13"/>
      <c r="H2" t="s">
        <v>66</v>
      </c>
    </row>
    <row r="3" spans="1:8" x14ac:dyDescent="0.35">
      <c r="A3" s="103" t="s">
        <v>111</v>
      </c>
      <c r="C3" s="26" t="s">
        <v>40</v>
      </c>
      <c r="D3" s="257" t="s">
        <v>210</v>
      </c>
      <c r="E3" s="258">
        <v>7.52</v>
      </c>
      <c r="F3" s="257">
        <v>0.25</v>
      </c>
      <c r="H3" t="s">
        <v>67</v>
      </c>
    </row>
    <row r="4" spans="1:8" x14ac:dyDescent="0.35">
      <c r="A4" s="103" t="s">
        <v>76</v>
      </c>
      <c r="C4" s="26" t="s">
        <v>40</v>
      </c>
      <c r="D4" s="257" t="s">
        <v>211</v>
      </c>
      <c r="E4" s="258">
        <v>15.04</v>
      </c>
      <c r="F4" s="257">
        <v>0.5</v>
      </c>
      <c r="H4" t="s">
        <v>68</v>
      </c>
    </row>
    <row r="5" spans="1:8" x14ac:dyDescent="0.35">
      <c r="A5" s="103" t="s">
        <v>77</v>
      </c>
      <c r="C5" s="26" t="s">
        <v>40</v>
      </c>
      <c r="D5" s="257" t="s">
        <v>212</v>
      </c>
      <c r="E5" s="258">
        <v>22.56</v>
      </c>
      <c r="F5" s="257">
        <v>0.75</v>
      </c>
      <c r="H5" t="s">
        <v>69</v>
      </c>
    </row>
    <row r="6" spans="1:8" x14ac:dyDescent="0.35">
      <c r="A6" s="103" t="s">
        <v>78</v>
      </c>
      <c r="C6" s="26" t="s">
        <v>40</v>
      </c>
      <c r="D6" s="257" t="s">
        <v>213</v>
      </c>
      <c r="E6" s="258">
        <v>30.08</v>
      </c>
      <c r="F6" s="257">
        <v>1</v>
      </c>
      <c r="H6" t="s">
        <v>70</v>
      </c>
    </row>
    <row r="7" spans="1:8" x14ac:dyDescent="0.35">
      <c r="A7" s="103" t="s">
        <v>79</v>
      </c>
      <c r="H7" t="s">
        <v>71</v>
      </c>
    </row>
    <row r="8" spans="1:8" x14ac:dyDescent="0.35">
      <c r="A8" s="103" t="s">
        <v>80</v>
      </c>
      <c r="H8" t="s">
        <v>73</v>
      </c>
    </row>
    <row r="9" spans="1:8" x14ac:dyDescent="0.35">
      <c r="A9" s="103" t="s">
        <v>81</v>
      </c>
    </row>
    <row r="10" spans="1:8" x14ac:dyDescent="0.35">
      <c r="A10" s="103" t="s">
        <v>82</v>
      </c>
    </row>
    <row r="11" spans="1:8" x14ac:dyDescent="0.35">
      <c r="A11" s="103" t="s">
        <v>83</v>
      </c>
    </row>
    <row r="12" spans="1:8" x14ac:dyDescent="0.35">
      <c r="A12" s="103" t="s">
        <v>84</v>
      </c>
    </row>
    <row r="13" spans="1:8" x14ac:dyDescent="0.35">
      <c r="A13" s="103" t="s">
        <v>85</v>
      </c>
    </row>
    <row r="14" spans="1:8" x14ac:dyDescent="0.35">
      <c r="A14" s="103" t="s">
        <v>86</v>
      </c>
    </row>
    <row r="15" spans="1:8" x14ac:dyDescent="0.35">
      <c r="A15" s="103" t="s">
        <v>87</v>
      </c>
    </row>
    <row r="16" spans="1:8" x14ac:dyDescent="0.35">
      <c r="A16" s="103" t="s">
        <v>88</v>
      </c>
    </row>
    <row r="17" spans="1:1" x14ac:dyDescent="0.35">
      <c r="A17" s="103" t="s">
        <v>89</v>
      </c>
    </row>
    <row r="18" spans="1:1" x14ac:dyDescent="0.35">
      <c r="A18" s="103" t="s">
        <v>90</v>
      </c>
    </row>
    <row r="19" spans="1:1" x14ac:dyDescent="0.35">
      <c r="A19" s="103" t="s">
        <v>215</v>
      </c>
    </row>
    <row r="20" spans="1:1" x14ac:dyDescent="0.35">
      <c r="A20" s="103" t="s">
        <v>91</v>
      </c>
    </row>
    <row r="21" spans="1:1" x14ac:dyDescent="0.35">
      <c r="A21" s="103" t="s">
        <v>92</v>
      </c>
    </row>
    <row r="22" spans="1:1" x14ac:dyDescent="0.35">
      <c r="A22" s="103" t="s">
        <v>93</v>
      </c>
    </row>
    <row r="23" spans="1:1" x14ac:dyDescent="0.35">
      <c r="A23" s="103" t="s">
        <v>94</v>
      </c>
    </row>
    <row r="24" spans="1:1" x14ac:dyDescent="0.35">
      <c r="A24" s="103" t="s">
        <v>95</v>
      </c>
    </row>
    <row r="25" spans="1:1" x14ac:dyDescent="0.35">
      <c r="A25" s="103" t="s">
        <v>96</v>
      </c>
    </row>
    <row r="26" spans="1:1" x14ac:dyDescent="0.35">
      <c r="A26" s="103" t="s">
        <v>97</v>
      </c>
    </row>
    <row r="27" spans="1:1" x14ac:dyDescent="0.35">
      <c r="A27" s="103" t="s">
        <v>98</v>
      </c>
    </row>
    <row r="28" spans="1:1" x14ac:dyDescent="0.35">
      <c r="A28" s="103" t="s">
        <v>99</v>
      </c>
    </row>
    <row r="29" spans="1:1" x14ac:dyDescent="0.35">
      <c r="A29" s="103" t="s">
        <v>100</v>
      </c>
    </row>
    <row r="30" spans="1:1" x14ac:dyDescent="0.35">
      <c r="A30" s="103" t="s">
        <v>101</v>
      </c>
    </row>
    <row r="31" spans="1:1" x14ac:dyDescent="0.35">
      <c r="A31" s="103" t="s">
        <v>102</v>
      </c>
    </row>
    <row r="32" spans="1:1" x14ac:dyDescent="0.35">
      <c r="A32" s="103" t="s">
        <v>103</v>
      </c>
    </row>
    <row r="33" spans="1:1" x14ac:dyDescent="0.35">
      <c r="A33" s="103" t="s">
        <v>51</v>
      </c>
    </row>
  </sheetData>
  <mergeCells count="1">
    <mergeCell ref="D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vt:lpstr>
      <vt:lpstr>Residential</vt:lpstr>
      <vt:lpstr>Shared Living</vt:lpstr>
      <vt:lpstr>Transportation</vt:lpstr>
      <vt:lpstr>Cost Reimbursement</vt:lpstr>
      <vt:lpstr>Day Work &amp; Support</vt:lpstr>
      <vt:lpstr>AWC</vt:lpstr>
      <vt:lpstr>DESE</vt:lpstr>
      <vt:lpstr>Lookup</vt:lpstr>
      <vt:lpstr>AWC!Print_Area</vt:lpstr>
      <vt:lpstr>'Cost Reimbursement'!Print_Area</vt:lpstr>
      <vt:lpstr>'Day Work &amp; Support'!Print_Area</vt:lpstr>
      <vt:lpstr>DESE!Print_Area</vt:lpstr>
      <vt:lpstr>Residential!Print_Area</vt:lpstr>
      <vt:lpstr>Transportation!Print_Area</vt:lpstr>
      <vt:lpstr>'Day Work &amp; Support'!Print_Titles</vt:lpstr>
    </vt:vector>
  </TitlesOfParts>
  <Company>EOHHS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Gustus, Toni (DDS)</dc:creator>
  <cp:lastModifiedBy>Lattimore, Dylan (DDS)</cp:lastModifiedBy>
  <cp:lastPrinted>2019-04-23T15:08:23Z</cp:lastPrinted>
  <dcterms:created xsi:type="dcterms:W3CDTF">2017-09-26T18:25:26Z</dcterms:created>
  <dcterms:modified xsi:type="dcterms:W3CDTF">2021-04-30T20:00:54Z</dcterms:modified>
</cp:coreProperties>
</file>