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filterPrivacy="1" saveExternalLinkValues="0" codeName="ThisWorkbook"/>
  <xr:revisionPtr revIDLastSave="0" documentId="13_ncr:1_{92BAA8BA-AD80-49CB-A9F1-98710096391F}" xr6:coauthVersionLast="47" xr6:coauthVersionMax="47" xr10:uidLastSave="{00000000-0000-0000-0000-000000000000}"/>
  <workbookProtection lockStructure="1"/>
  <bookViews>
    <workbookView xWindow="-120" yWindow="-120" windowWidth="29040" windowHeight="15840" tabRatio="602" xr2:uid="{00000000-000D-0000-FFFF-FFFF00000000}"/>
  </bookViews>
  <sheets>
    <sheet name="Part 1" sheetId="6" r:id="rId1"/>
    <sheet name="Part 2" sheetId="7" r:id="rId2"/>
    <sheet name="Part 3" sheetId="8" r:id="rId3"/>
    <sheet name="Part 4" sheetId="9" r:id="rId4"/>
    <sheet name="Part 5" sheetId="10" r:id="rId5"/>
    <sheet name="Part 6" sheetId="11" r:id="rId6"/>
    <sheet name="Parts 7-8-9" sheetId="12" r:id="rId7"/>
    <sheet name="Part 10" sheetId="13" r:id="rId8"/>
    <sheet name="Part11" sheetId="14" r:id="rId9"/>
    <sheet name="KAR-1" sheetId="17" r:id="rId10"/>
  </sheets>
  <definedNames>
    <definedName name="capexdef">Part11!#REF!</definedName>
    <definedName name="CITO">#REF!</definedName>
    <definedName name="databank">#REF!</definedName>
    <definedName name="databank2">#REF!</definedName>
    <definedName name="databank3">#REF!</definedName>
    <definedName name="_xlnm.Database">#REF!</definedName>
    <definedName name="debt1">'Part 2'!$G$57</definedName>
    <definedName name="debt111">'Part 10'!$E$26</definedName>
    <definedName name="debt112">'Part 10'!$G$26</definedName>
    <definedName name="debt113">'Part 10'!$G$33</definedName>
    <definedName name="debt114">'Part 10'!$G$34</definedName>
    <definedName name="debt115">'Part 10'!$E$27</definedName>
    <definedName name="debt116">'Part 10'!$G$27</definedName>
    <definedName name="debt2">'Part 3'!$O$150</definedName>
    <definedName name="debt3">'Part 4'!$J$22</definedName>
    <definedName name="debt4">'Part 5'!$N$23</definedName>
    <definedName name="entexdef">Part11!#REF!</definedName>
    <definedName name="fire1">#REF!</definedName>
    <definedName name="fortyone">#REF!</definedName>
    <definedName name="fourty">#REF!</definedName>
    <definedName name="fourtytwo">#REF!</definedName>
    <definedName name="gfbegbal">Part11!#REF!</definedName>
    <definedName name="gfundexdef">Part11!#REF!</definedName>
    <definedName name="gtotal1">'Part 1'!$C$62</definedName>
    <definedName name="gtotal2">'Part 2'!$G$65</definedName>
    <definedName name="LOGICAL">#REF!</definedName>
    <definedName name="NAME">#REF!</definedName>
    <definedName name="p1ofs">'Part 1'!$C$52</definedName>
    <definedName name="p1tgfr">'Part 1'!$C$51</definedName>
    <definedName name="p1tiot">'Part 1'!$C$61</definedName>
    <definedName name="P2OFU">'Part 2'!$G$62</definedName>
    <definedName name="P2TGFE">'Part 2'!$G$59</definedName>
    <definedName name="P2TTOF">'Part 2'!$G$61</definedName>
    <definedName name="P3A">'Part 3'!$O$159</definedName>
    <definedName name="P3BP">'Part 3'!$O$140</definedName>
    <definedName name="p3eight">#REF!</definedName>
    <definedName name="p3eighteen">#REF!</definedName>
    <definedName name="p3eleven">#REF!</definedName>
    <definedName name="P3FBBOY">'Part 3'!#REF!</definedName>
    <definedName name="P3FBEOY">'Part 3'!#REF!</definedName>
    <definedName name="p3fifteen">#REF!</definedName>
    <definedName name="p3five">#REF!</definedName>
    <definedName name="p3four">#REF!</definedName>
    <definedName name="p3fourteen">#REF!</definedName>
    <definedName name="p3nine">#REF!</definedName>
    <definedName name="p3nineteen">#REF!</definedName>
    <definedName name="P3OFS">'Part 3'!$O$142</definedName>
    <definedName name="P3OFU">'Part 3'!$O$154</definedName>
    <definedName name="p3one">#REF!</definedName>
    <definedName name="p3seven">#REF!</definedName>
    <definedName name="p3seventeen">#REF!</definedName>
    <definedName name="p3six">#REF!</definedName>
    <definedName name="p3sixteen">#REF!</definedName>
    <definedName name="P3TE">'Part 3'!$O$151</definedName>
    <definedName name="p3ten">#REF!</definedName>
    <definedName name="P3TFOF">'Part 3'!$O$141</definedName>
    <definedName name="p3thirteen">#REF!</definedName>
    <definedName name="p3thirty">#REF!</definedName>
    <definedName name="p3thirtyeight">#REF!</definedName>
    <definedName name="p3thirtyfive">#REF!</definedName>
    <definedName name="p3thirtyfour">#REF!</definedName>
    <definedName name="p3thirtynine">#REF!</definedName>
    <definedName name="p3thirtyone">#REF!</definedName>
    <definedName name="p3thirtyseven">#REF!</definedName>
    <definedName name="p3thirtysix">#REF!</definedName>
    <definedName name="p3thirtythree">#REF!</definedName>
    <definedName name="p3thirtytwo">#REF!</definedName>
    <definedName name="p3three">#REF!</definedName>
    <definedName name="P3TR">'Part 3'!$O$138</definedName>
    <definedName name="P3TTOF">'Part 3'!$O$153</definedName>
    <definedName name="p3twelve">#REF!</definedName>
    <definedName name="p3twenty">#REF!</definedName>
    <definedName name="p3twentyfive">#REF!</definedName>
    <definedName name="p3twentyfour">#REF!</definedName>
    <definedName name="p3twentyone">#REF!</definedName>
    <definedName name="p3twentythree">#REF!</definedName>
    <definedName name="p3twentytwo">#REF!</definedName>
    <definedName name="p3two">#REF!</definedName>
    <definedName name="p4a">'Part 4'!$J$31</definedName>
    <definedName name="p4bp">'Part 4'!$J$12</definedName>
    <definedName name="p4fbbofy">'Part 4'!#REF!</definedName>
    <definedName name="p4fbboy">'Part 4'!#REF!</definedName>
    <definedName name="p4fbeoy">'Part 4'!#REF!</definedName>
    <definedName name="p4ofs">'Part 4'!$J$14</definedName>
    <definedName name="p4ofu">'Part 4'!$J$26</definedName>
    <definedName name="p4te">'Part 4'!$J$23</definedName>
    <definedName name="p4tfof">'Part 4'!$J$13</definedName>
    <definedName name="P4tr">'Part 4'!$J$10</definedName>
    <definedName name="p4ttof">'Part 4'!$J$25</definedName>
    <definedName name="p5a">'Part 5'!$N$32</definedName>
    <definedName name="p5bp">'Part 5'!$N$13</definedName>
    <definedName name="p5fbboy">'Part 5'!#REF!</definedName>
    <definedName name="p5fbeoy">'Part 5'!#REF!</definedName>
    <definedName name="p5ofs">'Part 5'!$N$15</definedName>
    <definedName name="p5ofu">'Part 5'!$N$27</definedName>
    <definedName name="p5te">'Part 5'!$N$24</definedName>
    <definedName name="p5tfof">'Part 5'!$N$14</definedName>
    <definedName name="p5tr">'Part 5'!$N$11</definedName>
    <definedName name="p5ttof">'Part 5'!$N$26</definedName>
    <definedName name="p6a">'Part 6'!$M$35</definedName>
    <definedName name="p6fbboy">'Part 6'!#REF!</definedName>
    <definedName name="p6fbeoy">'Part 6'!#REF!</definedName>
    <definedName name="p6ofs">'Part 6'!$M$16</definedName>
    <definedName name="p6ofu">'Part 6'!$M$29</definedName>
    <definedName name="p6te">'Part 6'!$M$26</definedName>
    <definedName name="p6tfof">'Part 6'!$M$15</definedName>
    <definedName name="p6tr">'Part 6'!$M$13</definedName>
    <definedName name="p6ttof">'Part 6'!$M$28</definedName>
    <definedName name="page789">'Parts 7-8-9'!$A$1:$G$34</definedName>
    <definedName name="part1">'Part 1'!$A$1:$C$62</definedName>
    <definedName name="part10">'Part 10'!$B$1:$G$39</definedName>
    <definedName name="part11">Part11!$A$2:$G$17</definedName>
    <definedName name="part12">#REF!</definedName>
    <definedName name="part2">'Part 2'!$A$1:$G$65</definedName>
    <definedName name="part2a">'Part 2'!$A$1:$G$37</definedName>
    <definedName name="part2b">'Part 2'!$A$38:$G$65</definedName>
    <definedName name="part3">'Part 3'!$A$1:$O$159</definedName>
    <definedName name="part3a">'Part 3'!$A$1:$L$31</definedName>
    <definedName name="part3b">'Part 3'!$A$33:$L$63</definedName>
    <definedName name="part3c">'Part 3'!$A$65:$L$95</definedName>
    <definedName name="part3d">'Part 3'!$A$97:$H$127</definedName>
    <definedName name="part3e">'Part 3'!$A$129:$O$159</definedName>
    <definedName name="part3revdef">'Part 3'!$O$157</definedName>
    <definedName name="part4">'Part 4'!$A$1:$J$31</definedName>
    <definedName name="part4exdef">'Part 4'!$J$29</definedName>
    <definedName name="part5">'Part 5'!$A$1:$N$32</definedName>
    <definedName name="part5exdef">'Part 5'!$N$30</definedName>
    <definedName name="part6">'Part 6'!$A$1:$M$35</definedName>
    <definedName name="part6exdef">'Part 6'!$M$33</definedName>
    <definedName name="part789">'Parts 7-8-9'!$A$1:$G$33</definedName>
    <definedName name="part8num1">'Parts 7-8-9'!$C$21</definedName>
    <definedName name="part8num2">'Parts 7-8-9'!$C$22</definedName>
    <definedName name="_xlnm.Print_Area" localSheetId="7">'Part 10'!$B$1:$G$39</definedName>
    <definedName name="_xlnm.Print_Area" localSheetId="1">'Part 2'!$A$38:$G$65</definedName>
    <definedName name="_xlnm.Print_Area" localSheetId="2">'Part 3'!$A$1:$O$159</definedName>
    <definedName name="_xlnm.Print_Area" localSheetId="5">'Part 6'!$A$2:$M$35</definedName>
    <definedName name="_xlnm.Print_Area" localSheetId="6">'Parts 7-8-9'!$A$1:$G$32</definedName>
    <definedName name="sprevdef">Part11!#REF!</definedName>
    <definedName name="totdebt6">'Part 6'!$M$25</definedName>
    <definedName name="transfrom">Part11!#REF!</definedName>
    <definedName name="transto">Part11!#REF!</definedName>
    <definedName name="trustexdef">Part11!#REF!</definedName>
    <definedName name="twentyeight">#REF!</definedName>
    <definedName name="twentynine">#REF!</definedName>
    <definedName name="twentyseven">#REF!</definedName>
    <definedName name="twentysi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1" i="6" l="1"/>
  <c r="C49" i="6"/>
  <c r="C43" i="6"/>
  <c r="C37" i="6"/>
  <c r="C33" i="6"/>
  <c r="C27" i="6"/>
  <c r="C15" i="6"/>
  <c r="G18" i="12"/>
  <c r="E18" i="12"/>
  <c r="H17" i="12"/>
  <c r="H16" i="12"/>
  <c r="H15" i="12"/>
  <c r="H14" i="12"/>
  <c r="H13" i="12"/>
  <c r="H12" i="12"/>
  <c r="H11" i="12"/>
  <c r="H10" i="12"/>
  <c r="H9" i="12"/>
  <c r="H6" i="12"/>
  <c r="H5" i="12"/>
  <c r="G7" i="12"/>
  <c r="E7" i="12"/>
  <c r="F28" i="13" l="1"/>
  <c r="F27" i="13"/>
  <c r="M34" i="11" l="1"/>
  <c r="J30" i="9" l="1"/>
  <c r="N31" i="10"/>
  <c r="B36" i="11" l="1"/>
  <c r="B34" i="11"/>
  <c r="B33" i="10"/>
  <c r="B31" i="10"/>
  <c r="C5" i="17" l="1"/>
  <c r="C6" i="17"/>
  <c r="D6" i="17" s="1"/>
  <c r="C7" i="17"/>
  <c r="D7" i="17" s="1"/>
  <c r="C8" i="17"/>
  <c r="D8" i="17" s="1"/>
  <c r="A8" i="17"/>
  <c r="A19" i="17" s="1"/>
  <c r="A7" i="17"/>
  <c r="A18" i="17" s="1"/>
  <c r="A6" i="17"/>
  <c r="A5" i="17"/>
  <c r="A16" i="17" s="1"/>
  <c r="C10" i="17"/>
  <c r="D10" i="17" s="1"/>
  <c r="C9" i="17"/>
  <c r="D9" i="17" s="1"/>
  <c r="C7" i="12"/>
  <c r="C18" i="12"/>
  <c r="D34" i="13"/>
  <c r="D25" i="13"/>
  <c r="C25" i="13"/>
  <c r="D14" i="13"/>
  <c r="E14" i="13"/>
  <c r="F31" i="13"/>
  <c r="F32" i="13"/>
  <c r="F33" i="13"/>
  <c r="F30" i="13"/>
  <c r="F34" i="13" s="1"/>
  <c r="F17" i="13"/>
  <c r="F18" i="13"/>
  <c r="F19" i="13"/>
  <c r="F20" i="13"/>
  <c r="F21" i="13"/>
  <c r="F22" i="13"/>
  <c r="F23" i="13"/>
  <c r="F24" i="13"/>
  <c r="F16" i="13"/>
  <c r="F8" i="13"/>
  <c r="F9" i="13"/>
  <c r="F10" i="13"/>
  <c r="F11" i="13"/>
  <c r="F12" i="13"/>
  <c r="F13" i="13"/>
  <c r="F7" i="13"/>
  <c r="G14" i="13"/>
  <c r="G25" i="13"/>
  <c r="G34" i="13"/>
  <c r="H7" i="12"/>
  <c r="D26" i="13" l="1"/>
  <c r="F25" i="13"/>
  <c r="G26" i="13"/>
  <c r="F14" i="13"/>
  <c r="F26" i="13" s="1"/>
  <c r="H18" i="12"/>
  <c r="A32" i="17"/>
  <c r="C11" i="17"/>
  <c r="D5" i="17"/>
  <c r="D11" i="17" s="1"/>
  <c r="H126" i="8"/>
  <c r="N158" i="8"/>
  <c r="H127" i="8"/>
  <c r="L94" i="8"/>
  <c r="L62" i="8" l="1"/>
  <c r="L30" i="8"/>
  <c r="O158" i="8" s="1"/>
  <c r="G30" i="11" l="1"/>
  <c r="G26" i="11"/>
  <c r="G17" i="11"/>
  <c r="G13" i="11"/>
  <c r="G32" i="11" l="1"/>
  <c r="G19" i="11"/>
  <c r="L37" i="8"/>
  <c r="L26" i="8"/>
  <c r="L25" i="8"/>
  <c r="L5" i="8"/>
  <c r="L12" i="8"/>
  <c r="L18" i="8"/>
  <c r="G33" i="11" l="1"/>
  <c r="G36" i="11" s="1"/>
  <c r="D23" i="8"/>
  <c r="L21" i="8"/>
  <c r="L19" i="8"/>
  <c r="F15" i="8"/>
  <c r="C15" i="8"/>
  <c r="D15" i="8"/>
  <c r="L14" i="8"/>
  <c r="L13" i="8"/>
  <c r="D10" i="8"/>
  <c r="K10" i="8"/>
  <c r="L44" i="8"/>
  <c r="L46" i="8"/>
  <c r="L15" i="8" l="1"/>
  <c r="F42" i="13"/>
  <c r="E42" i="13"/>
  <c r="G41" i="13"/>
  <c r="G40" i="13"/>
  <c r="C34" i="13"/>
  <c r="E34" i="13"/>
  <c r="E25" i="13"/>
  <c r="C14" i="13"/>
  <c r="C32" i="12"/>
  <c r="F18" i="12"/>
  <c r="D18" i="12"/>
  <c r="F7" i="12"/>
  <c r="D7" i="12"/>
  <c r="M35" i="11"/>
  <c r="M29" i="11"/>
  <c r="M28" i="11"/>
  <c r="M24" i="11"/>
  <c r="M21" i="11"/>
  <c r="M16" i="11"/>
  <c r="M15" i="11"/>
  <c r="M22" i="11"/>
  <c r="M8" i="11"/>
  <c r="N32" i="10"/>
  <c r="N27" i="10"/>
  <c r="N26" i="10"/>
  <c r="N19" i="10"/>
  <c r="N14" i="10"/>
  <c r="N13" i="10"/>
  <c r="N6" i="10"/>
  <c r="J25" i="9"/>
  <c r="J19" i="9"/>
  <c r="J12" i="9"/>
  <c r="J5" i="9"/>
  <c r="J31" i="9"/>
  <c r="J26" i="9"/>
  <c r="J21" i="9"/>
  <c r="J20" i="9"/>
  <c r="C155" i="8"/>
  <c r="N154" i="8"/>
  <c r="N153" i="8"/>
  <c r="M151" i="8"/>
  <c r="D151" i="8"/>
  <c r="E151" i="8"/>
  <c r="F151" i="8"/>
  <c r="G151" i="8"/>
  <c r="H151" i="8"/>
  <c r="I151" i="8"/>
  <c r="J151" i="8"/>
  <c r="K151" i="8"/>
  <c r="L151" i="8"/>
  <c r="C151" i="8"/>
  <c r="N150" i="8"/>
  <c r="N149" i="8"/>
  <c r="N148" i="8"/>
  <c r="N147" i="8"/>
  <c r="N146" i="8"/>
  <c r="N142" i="8"/>
  <c r="N141" i="8"/>
  <c r="N140" i="8"/>
  <c r="N134" i="8"/>
  <c r="N133" i="8"/>
  <c r="N132" i="8"/>
  <c r="H122" i="8"/>
  <c r="H121" i="8"/>
  <c r="H118" i="8"/>
  <c r="H116" i="8"/>
  <c r="H115" i="8"/>
  <c r="H114" i="8"/>
  <c r="H110" i="8"/>
  <c r="H109" i="8"/>
  <c r="H108" i="8"/>
  <c r="H101" i="8"/>
  <c r="L95" i="8"/>
  <c r="L90" i="8"/>
  <c r="L89" i="8"/>
  <c r="L83" i="8"/>
  <c r="L82" i="8"/>
  <c r="L78" i="8"/>
  <c r="L77" i="8"/>
  <c r="L76" i="8"/>
  <c r="L72" i="8"/>
  <c r="L71" i="8"/>
  <c r="L70" i="8"/>
  <c r="L69" i="8"/>
  <c r="L68" i="8"/>
  <c r="L63" i="8"/>
  <c r="L57" i="8"/>
  <c r="L58" i="8"/>
  <c r="L54" i="8"/>
  <c r="L52" i="8"/>
  <c r="L51" i="8"/>
  <c r="L50" i="8"/>
  <c r="L53" i="8"/>
  <c r="L27" i="8"/>
  <c r="L45" i="8"/>
  <c r="L47" i="8" s="1"/>
  <c r="J91" i="8"/>
  <c r="C91" i="8"/>
  <c r="C42" i="8"/>
  <c r="F42" i="8"/>
  <c r="F27" i="8"/>
  <c r="C27" i="8"/>
  <c r="G23" i="8"/>
  <c r="E23" i="8"/>
  <c r="C23" i="8"/>
  <c r="E15" i="8"/>
  <c r="H10" i="8"/>
  <c r="G10" i="8"/>
  <c r="F10" i="8"/>
  <c r="E10" i="8"/>
  <c r="C10" i="8"/>
  <c r="H123" i="8" l="1"/>
  <c r="M30" i="11"/>
  <c r="L91" i="8"/>
  <c r="G42" i="13"/>
  <c r="M17" i="11"/>
  <c r="N155" i="8"/>
  <c r="N151" i="8"/>
  <c r="N143" i="8"/>
  <c r="O153" i="8"/>
  <c r="H111" i="8"/>
  <c r="O154" i="8"/>
  <c r="L79" i="8"/>
  <c r="O132" i="8"/>
  <c r="L59" i="8"/>
  <c r="L55" i="8"/>
  <c r="D30" i="11"/>
  <c r="E30" i="11"/>
  <c r="F30" i="11"/>
  <c r="H30" i="11"/>
  <c r="I30" i="11"/>
  <c r="J30" i="11"/>
  <c r="K30" i="11"/>
  <c r="L30" i="11"/>
  <c r="C30" i="11"/>
  <c r="D26" i="11"/>
  <c r="E26" i="11"/>
  <c r="F26" i="11"/>
  <c r="H26" i="11"/>
  <c r="I26" i="11"/>
  <c r="J26" i="11"/>
  <c r="K26" i="11"/>
  <c r="L26" i="11"/>
  <c r="C26" i="11"/>
  <c r="D17" i="11"/>
  <c r="E17" i="11"/>
  <c r="F17" i="11"/>
  <c r="H17" i="11"/>
  <c r="I17" i="11"/>
  <c r="J17" i="11"/>
  <c r="K17" i="11"/>
  <c r="L17" i="11"/>
  <c r="C17" i="11"/>
  <c r="D13" i="11"/>
  <c r="E13" i="11"/>
  <c r="F13" i="11"/>
  <c r="H13" i="11"/>
  <c r="I13" i="11"/>
  <c r="J13" i="11"/>
  <c r="K13" i="11"/>
  <c r="L13" i="11"/>
  <c r="C13" i="11"/>
  <c r="D28" i="10"/>
  <c r="E28" i="10"/>
  <c r="F28" i="10"/>
  <c r="G28" i="10"/>
  <c r="H28" i="10"/>
  <c r="I28" i="10"/>
  <c r="J28" i="10"/>
  <c r="K28" i="10"/>
  <c r="L28" i="10"/>
  <c r="M28" i="10"/>
  <c r="C28" i="10"/>
  <c r="D24" i="10"/>
  <c r="E24" i="10"/>
  <c r="F24" i="10"/>
  <c r="G24" i="10"/>
  <c r="H24" i="10"/>
  <c r="I24" i="10"/>
  <c r="J24" i="10"/>
  <c r="K24" i="10"/>
  <c r="L24" i="10"/>
  <c r="M24" i="10"/>
  <c r="C24" i="10"/>
  <c r="C11" i="10"/>
  <c r="D27" i="9"/>
  <c r="E27" i="9"/>
  <c r="F27" i="9"/>
  <c r="G27" i="9"/>
  <c r="H27" i="9"/>
  <c r="I27" i="9"/>
  <c r="C27" i="9"/>
  <c r="C23" i="9"/>
  <c r="D15" i="9"/>
  <c r="E15" i="9"/>
  <c r="F15" i="9"/>
  <c r="G15" i="9"/>
  <c r="H15" i="9"/>
  <c r="I15" i="9"/>
  <c r="C15" i="9"/>
  <c r="C10" i="9"/>
  <c r="E22" i="7"/>
  <c r="F22" i="7"/>
  <c r="G22" i="7"/>
  <c r="D22" i="7"/>
  <c r="C22" i="7"/>
  <c r="D155" i="8"/>
  <c r="E155" i="8"/>
  <c r="F155" i="8"/>
  <c r="G155" i="8"/>
  <c r="H155" i="8"/>
  <c r="I155" i="8"/>
  <c r="J155" i="8"/>
  <c r="K155" i="8"/>
  <c r="L155" i="8"/>
  <c r="M155" i="8"/>
  <c r="D143" i="8"/>
  <c r="E143" i="8"/>
  <c r="F143" i="8"/>
  <c r="G143" i="8"/>
  <c r="H143" i="8"/>
  <c r="I143" i="8"/>
  <c r="J143" i="8"/>
  <c r="K143" i="8"/>
  <c r="L143" i="8"/>
  <c r="M143" i="8"/>
  <c r="C143" i="8"/>
  <c r="C138" i="8"/>
  <c r="D123" i="8"/>
  <c r="E123" i="8"/>
  <c r="F123" i="8"/>
  <c r="G123" i="8"/>
  <c r="C123" i="8"/>
  <c r="D119" i="8"/>
  <c r="E119" i="8"/>
  <c r="F119" i="8"/>
  <c r="G119" i="8"/>
  <c r="C119" i="8"/>
  <c r="C111" i="8"/>
  <c r="C106" i="8"/>
  <c r="D91" i="8"/>
  <c r="E91" i="8"/>
  <c r="F91" i="8"/>
  <c r="G91" i="8"/>
  <c r="H91" i="8"/>
  <c r="I91" i="8"/>
  <c r="K91" i="8"/>
  <c r="D87" i="8"/>
  <c r="E87" i="8"/>
  <c r="F87" i="8"/>
  <c r="G87" i="8"/>
  <c r="H87" i="8"/>
  <c r="I87" i="8"/>
  <c r="J87" i="8"/>
  <c r="K87" i="8"/>
  <c r="C87" i="8"/>
  <c r="D79" i="8"/>
  <c r="E79" i="8"/>
  <c r="F79" i="8"/>
  <c r="G79" i="8"/>
  <c r="H79" i="8"/>
  <c r="I79" i="8"/>
  <c r="J79" i="8"/>
  <c r="K79" i="8"/>
  <c r="C79" i="8"/>
  <c r="E74" i="8"/>
  <c r="D74" i="8"/>
  <c r="D59" i="8"/>
  <c r="E59" i="8"/>
  <c r="F59" i="8"/>
  <c r="G59" i="8"/>
  <c r="H59" i="8"/>
  <c r="I59" i="8"/>
  <c r="J59" i="8"/>
  <c r="K59" i="8"/>
  <c r="C59" i="8"/>
  <c r="D55" i="8"/>
  <c r="E55" i="8"/>
  <c r="F55" i="8"/>
  <c r="G55" i="8"/>
  <c r="H55" i="8"/>
  <c r="I55" i="8"/>
  <c r="J55" i="8"/>
  <c r="K55" i="8"/>
  <c r="C55" i="8"/>
  <c r="D47" i="8"/>
  <c r="E47" i="8"/>
  <c r="F47" i="8"/>
  <c r="G47" i="8"/>
  <c r="H47" i="8"/>
  <c r="I47" i="8"/>
  <c r="J47" i="8"/>
  <c r="K47" i="8"/>
  <c r="C47" i="8"/>
  <c r="D27" i="8"/>
  <c r="E27" i="8"/>
  <c r="G27" i="8"/>
  <c r="H27" i="8"/>
  <c r="I27" i="8"/>
  <c r="J27" i="8"/>
  <c r="K27" i="8"/>
  <c r="F23" i="8"/>
  <c r="H23" i="8"/>
  <c r="I23" i="8"/>
  <c r="J23" i="8"/>
  <c r="K23" i="8"/>
  <c r="G15" i="8"/>
  <c r="H15" i="8"/>
  <c r="I15" i="8"/>
  <c r="J15" i="8"/>
  <c r="K15" i="8"/>
  <c r="G58" i="7" l="1"/>
  <c r="C26" i="13" l="1"/>
  <c r="E26" i="13"/>
  <c r="B11" i="17"/>
  <c r="B21" i="17"/>
  <c r="L6" i="8"/>
  <c r="L38" i="8"/>
  <c r="H102" i="8"/>
  <c r="L7" i="8"/>
  <c r="L39" i="8"/>
  <c r="H103" i="8"/>
  <c r="N135" i="8"/>
  <c r="L8" i="8"/>
  <c r="L40" i="8"/>
  <c r="H104" i="8"/>
  <c r="N136" i="8"/>
  <c r="L9" i="8"/>
  <c r="L41" i="8"/>
  <c r="L73" i="8"/>
  <c r="L74" i="8" s="1"/>
  <c r="H105" i="8"/>
  <c r="N137" i="8"/>
  <c r="L20" i="8"/>
  <c r="L84" i="8"/>
  <c r="L85" i="8"/>
  <c r="H117" i="8"/>
  <c r="H119" i="8" s="1"/>
  <c r="H124" i="8" s="1"/>
  <c r="L22" i="8"/>
  <c r="L86" i="8"/>
  <c r="L31" i="8"/>
  <c r="N159" i="8"/>
  <c r="M9" i="11"/>
  <c r="M10" i="11"/>
  <c r="M11" i="11"/>
  <c r="M12" i="11"/>
  <c r="M23" i="11"/>
  <c r="M25" i="11"/>
  <c r="N15" i="10"/>
  <c r="N7" i="10"/>
  <c r="N8" i="10"/>
  <c r="N9" i="10"/>
  <c r="N10" i="10"/>
  <c r="N20" i="10"/>
  <c r="N21" i="10"/>
  <c r="N22" i="10"/>
  <c r="N23" i="10"/>
  <c r="J13" i="9"/>
  <c r="J14" i="9"/>
  <c r="J6" i="9"/>
  <c r="J7" i="9"/>
  <c r="J8" i="9"/>
  <c r="J9" i="9"/>
  <c r="J22" i="9"/>
  <c r="G53" i="7"/>
  <c r="G54" i="7"/>
  <c r="G55" i="7"/>
  <c r="G56" i="7"/>
  <c r="G57" i="7"/>
  <c r="G63" i="7"/>
  <c r="L8" i="7"/>
  <c r="K8" i="7"/>
  <c r="J8" i="7"/>
  <c r="G37" i="7"/>
  <c r="J29" i="7"/>
  <c r="I29" i="7"/>
  <c r="H29" i="7"/>
  <c r="C44" i="7"/>
  <c r="D44" i="7"/>
  <c r="E44" i="7"/>
  <c r="F44" i="7"/>
  <c r="G44" i="7"/>
  <c r="C29" i="7"/>
  <c r="D29" i="7"/>
  <c r="I8" i="7"/>
  <c r="H8" i="7"/>
  <c r="G15" i="7"/>
  <c r="F15" i="7"/>
  <c r="E15" i="7"/>
  <c r="D15" i="7"/>
  <c r="C15" i="7"/>
  <c r="H44" i="7"/>
  <c r="F37" i="7"/>
  <c r="E37" i="7"/>
  <c r="D37" i="7"/>
  <c r="C37" i="7"/>
  <c r="G29" i="7"/>
  <c r="F29" i="7"/>
  <c r="E29" i="7"/>
  <c r="O8" i="7"/>
  <c r="N8" i="7"/>
  <c r="M8" i="7"/>
  <c r="G8" i="7"/>
  <c r="F8" i="7"/>
  <c r="E8" i="7"/>
  <c r="D8" i="7"/>
  <c r="C8" i="7"/>
  <c r="I138" i="8"/>
  <c r="M138" i="8"/>
  <c r="J10" i="8"/>
  <c r="I10" i="8"/>
  <c r="C16" i="8"/>
  <c r="L156" i="8"/>
  <c r="G111" i="8"/>
  <c r="F111" i="8"/>
  <c r="E111" i="8"/>
  <c r="D111" i="8"/>
  <c r="K92" i="8"/>
  <c r="E92" i="8"/>
  <c r="G60" i="8"/>
  <c r="C60" i="8"/>
  <c r="H138" i="8"/>
  <c r="G138" i="8"/>
  <c r="F138" i="8"/>
  <c r="D106" i="8"/>
  <c r="K42" i="8"/>
  <c r="J42" i="8"/>
  <c r="I42" i="8"/>
  <c r="H42" i="8"/>
  <c r="G42" i="8"/>
  <c r="E42" i="8"/>
  <c r="D42" i="8"/>
  <c r="L138" i="8"/>
  <c r="K138" i="8"/>
  <c r="J138" i="8"/>
  <c r="E138" i="8"/>
  <c r="D138" i="8"/>
  <c r="J74" i="8"/>
  <c r="I74" i="8"/>
  <c r="K74" i="8"/>
  <c r="H74" i="8"/>
  <c r="G74" i="8"/>
  <c r="F74" i="8"/>
  <c r="C74" i="8"/>
  <c r="G106" i="8"/>
  <c r="F106" i="8"/>
  <c r="E106" i="8"/>
  <c r="I23" i="9"/>
  <c r="H23" i="9"/>
  <c r="G23" i="9"/>
  <c r="F23" i="9"/>
  <c r="E23" i="9"/>
  <c r="D23" i="9"/>
  <c r="I10" i="9"/>
  <c r="H10" i="9"/>
  <c r="G10" i="9"/>
  <c r="F10" i="9"/>
  <c r="E10" i="9"/>
  <c r="D10" i="9"/>
  <c r="C16" i="10"/>
  <c r="K29" i="10"/>
  <c r="M16" i="10"/>
  <c r="L16" i="10"/>
  <c r="K16" i="10"/>
  <c r="J16" i="10"/>
  <c r="I16" i="10"/>
  <c r="H16" i="10"/>
  <c r="G16" i="10"/>
  <c r="F16" i="10"/>
  <c r="E16" i="10"/>
  <c r="D16" i="10"/>
  <c r="M11" i="10"/>
  <c r="L11" i="10"/>
  <c r="K11" i="10"/>
  <c r="J11" i="10"/>
  <c r="I11" i="10"/>
  <c r="H11" i="10"/>
  <c r="G11" i="10"/>
  <c r="F11" i="10"/>
  <c r="E11" i="10"/>
  <c r="D11" i="10"/>
  <c r="J15" i="9" l="1"/>
  <c r="J10" i="9"/>
  <c r="O159" i="8"/>
  <c r="N138" i="8"/>
  <c r="N144" i="8" s="1"/>
  <c r="H106" i="8"/>
  <c r="H112" i="8" s="1"/>
  <c r="O150" i="8"/>
  <c r="L87" i="8"/>
  <c r="L92" i="8" s="1"/>
  <c r="L42" i="8"/>
  <c r="L48" i="8" s="1"/>
  <c r="L23" i="8"/>
  <c r="L28" i="8" s="1"/>
  <c r="L10" i="8"/>
  <c r="L16" i="8" s="1"/>
  <c r="M26" i="11"/>
  <c r="M32" i="11" s="1"/>
  <c r="M13" i="11"/>
  <c r="E19" i="11"/>
  <c r="H19" i="11"/>
  <c r="J19" i="11"/>
  <c r="M19" i="11"/>
  <c r="L32" i="11"/>
  <c r="C29" i="10"/>
  <c r="H29" i="10"/>
  <c r="J29" i="10"/>
  <c r="D17" i="10"/>
  <c r="H17" i="10"/>
  <c r="E17" i="10"/>
  <c r="M17" i="10"/>
  <c r="E29" i="10"/>
  <c r="I29" i="10"/>
  <c r="G29" i="10"/>
  <c r="E28" i="9"/>
  <c r="I28" i="9"/>
  <c r="C80" i="8"/>
  <c r="H32" i="11"/>
  <c r="J32" i="11"/>
  <c r="K32" i="11"/>
  <c r="D19" i="11"/>
  <c r="G17" i="10"/>
  <c r="F17" i="10"/>
  <c r="J17" i="10"/>
  <c r="D29" i="10"/>
  <c r="L29" i="10"/>
  <c r="F29" i="10"/>
  <c r="M29" i="10"/>
  <c r="C17" i="10"/>
  <c r="N28" i="10"/>
  <c r="E16" i="9"/>
  <c r="F16" i="9"/>
  <c r="G28" i="9"/>
  <c r="D28" i="9"/>
  <c r="C16" i="9"/>
  <c r="F28" i="9"/>
  <c r="I144" i="8"/>
  <c r="C51" i="6"/>
  <c r="C19" i="11"/>
  <c r="F19" i="11"/>
  <c r="F32" i="11"/>
  <c r="C32" i="11"/>
  <c r="E32" i="11"/>
  <c r="K19" i="11"/>
  <c r="I19" i="11"/>
  <c r="L19" i="11"/>
  <c r="D32" i="11"/>
  <c r="I32" i="11"/>
  <c r="K17" i="10"/>
  <c r="K30" i="10" s="1"/>
  <c r="K33" i="10" s="1"/>
  <c r="I17" i="10"/>
  <c r="L17" i="10"/>
  <c r="N24" i="10"/>
  <c r="N11" i="10"/>
  <c r="N16" i="10"/>
  <c r="D16" i="9"/>
  <c r="I16" i="9"/>
  <c r="C28" i="9"/>
  <c r="G16" i="9"/>
  <c r="H28" i="9"/>
  <c r="H16" i="9"/>
  <c r="J23" i="9"/>
  <c r="J27" i="9"/>
  <c r="G48" i="8"/>
  <c r="G61" i="8" s="1"/>
  <c r="G64" i="8" s="1"/>
  <c r="F16" i="8"/>
  <c r="I16" i="8"/>
  <c r="M144" i="8"/>
  <c r="O137" i="8"/>
  <c r="O133" i="8"/>
  <c r="O141" i="8"/>
  <c r="E156" i="8"/>
  <c r="F28" i="8"/>
  <c r="I28" i="8"/>
  <c r="D92" i="8"/>
  <c r="C112" i="8"/>
  <c r="D48" i="8"/>
  <c r="O134" i="8"/>
  <c r="F60" i="8"/>
  <c r="J60" i="8"/>
  <c r="F124" i="8"/>
  <c r="F156" i="8"/>
  <c r="E16" i="8"/>
  <c r="O136" i="8"/>
  <c r="C48" i="8"/>
  <c r="C61" i="8" s="1"/>
  <c r="C64" i="8" s="1"/>
  <c r="L144" i="8"/>
  <c r="L157" i="8" s="1"/>
  <c r="L160" i="8" s="1"/>
  <c r="K48" i="8"/>
  <c r="I60" i="8"/>
  <c r="J92" i="8"/>
  <c r="K156" i="8"/>
  <c r="K16" i="8"/>
  <c r="J80" i="8"/>
  <c r="K144" i="8"/>
  <c r="F48" i="8"/>
  <c r="J48" i="8"/>
  <c r="D60" i="8"/>
  <c r="H60" i="8"/>
  <c r="H92" i="8"/>
  <c r="D144" i="8"/>
  <c r="H156" i="8"/>
  <c r="K80" i="8"/>
  <c r="K93" i="8" s="1"/>
  <c r="K96" i="8" s="1"/>
  <c r="G92" i="8"/>
  <c r="J16" i="8"/>
  <c r="E60" i="8"/>
  <c r="E80" i="8"/>
  <c r="E93" i="8" s="1"/>
  <c r="E96" i="8" s="1"/>
  <c r="I80" i="8"/>
  <c r="E144" i="8"/>
  <c r="J144" i="8"/>
  <c r="J28" i="8"/>
  <c r="I156" i="8"/>
  <c r="G59" i="7"/>
  <c r="H48" i="8"/>
  <c r="D124" i="8"/>
  <c r="G156" i="8"/>
  <c r="O149" i="8"/>
  <c r="O135" i="8"/>
  <c r="D112" i="8"/>
  <c r="G144" i="8"/>
  <c r="E48" i="8"/>
  <c r="I48" i="8"/>
  <c r="F80" i="8"/>
  <c r="F92" i="8"/>
  <c r="I92" i="8"/>
  <c r="H144" i="8"/>
  <c r="D156" i="8"/>
  <c r="D28" i="8"/>
  <c r="G16" i="8"/>
  <c r="H16" i="8"/>
  <c r="C144" i="8"/>
  <c r="O148" i="8"/>
  <c r="O147" i="8"/>
  <c r="G80" i="8"/>
  <c r="H80" i="8"/>
  <c r="C92" i="8"/>
  <c r="G112" i="8"/>
  <c r="F144" i="8"/>
  <c r="J156" i="8"/>
  <c r="D16" i="8"/>
  <c r="G28" i="8"/>
  <c r="H28" i="8"/>
  <c r="K28" i="8"/>
  <c r="D80" i="8"/>
  <c r="C156" i="8"/>
  <c r="M156" i="8"/>
  <c r="C124" i="8"/>
  <c r="F112" i="8"/>
  <c r="G124" i="8"/>
  <c r="C28" i="8"/>
  <c r="C29" i="8" s="1"/>
  <c r="C32" i="8" s="1"/>
  <c r="E28" i="8"/>
  <c r="O146" i="8"/>
  <c r="K60" i="8"/>
  <c r="E112" i="8"/>
  <c r="E124" i="8"/>
  <c r="O142" i="8"/>
  <c r="O140" i="8"/>
  <c r="C53" i="6" l="1"/>
  <c r="C62" i="6" s="1"/>
  <c r="E30" i="10"/>
  <c r="E33" i="10" s="1"/>
  <c r="H33" i="11"/>
  <c r="H36" i="11" s="1"/>
  <c r="I30" i="10"/>
  <c r="I33" i="10" s="1"/>
  <c r="J16" i="9"/>
  <c r="M30" i="10"/>
  <c r="M33" i="10" s="1"/>
  <c r="F30" i="10"/>
  <c r="F33" i="10" s="1"/>
  <c r="L30" i="10"/>
  <c r="L33" i="10" s="1"/>
  <c r="J30" i="10"/>
  <c r="J33" i="10" s="1"/>
  <c r="I29" i="9"/>
  <c r="I32" i="9" s="1"/>
  <c r="C157" i="8"/>
  <c r="C160" i="8" s="1"/>
  <c r="J93" i="8"/>
  <c r="J96" i="8" s="1"/>
  <c r="J61" i="8"/>
  <c r="J64" i="8" s="1"/>
  <c r="F61" i="8"/>
  <c r="F64" i="8" s="1"/>
  <c r="L29" i="8"/>
  <c r="L32" i="8" s="1"/>
  <c r="O151" i="8"/>
  <c r="I29" i="8"/>
  <c r="I32" i="8" s="1"/>
  <c r="M33" i="11"/>
  <c r="M36" i="11" s="1"/>
  <c r="C20" i="17" s="1"/>
  <c r="K157" i="8"/>
  <c r="K160" i="8" s="1"/>
  <c r="C30" i="10"/>
  <c r="C33" i="10" s="1"/>
  <c r="C29" i="9"/>
  <c r="C32" i="9" s="1"/>
  <c r="D61" i="8"/>
  <c r="D64" i="8" s="1"/>
  <c r="E33" i="11"/>
  <c r="E36" i="11" s="1"/>
  <c r="L33" i="11"/>
  <c r="L36" i="11" s="1"/>
  <c r="I33" i="11"/>
  <c r="I36" i="11" s="1"/>
  <c r="K33" i="11"/>
  <c r="K36" i="11" s="1"/>
  <c r="F33" i="11"/>
  <c r="F36" i="11" s="1"/>
  <c r="J33" i="11"/>
  <c r="J36" i="11" s="1"/>
  <c r="D30" i="10"/>
  <c r="D33" i="10" s="1"/>
  <c r="H30" i="10"/>
  <c r="H33" i="10" s="1"/>
  <c r="G30" i="10"/>
  <c r="G33" i="10" s="1"/>
  <c r="E29" i="9"/>
  <c r="E32" i="9" s="1"/>
  <c r="G29" i="9"/>
  <c r="G32" i="9" s="1"/>
  <c r="H29" i="9"/>
  <c r="H32" i="9" s="1"/>
  <c r="L60" i="8"/>
  <c r="F125" i="8"/>
  <c r="F128" i="8" s="1"/>
  <c r="K29" i="8"/>
  <c r="K32" i="8" s="1"/>
  <c r="I157" i="8"/>
  <c r="I160" i="8" s="1"/>
  <c r="D29" i="8"/>
  <c r="D32" i="8" s="1"/>
  <c r="C93" i="8"/>
  <c r="C96" i="8" s="1"/>
  <c r="F29" i="8"/>
  <c r="F32" i="8" s="1"/>
  <c r="G65" i="7"/>
  <c r="D33" i="11"/>
  <c r="D36" i="11" s="1"/>
  <c r="N17" i="10"/>
  <c r="N29" i="10"/>
  <c r="F29" i="9"/>
  <c r="F32" i="9" s="1"/>
  <c r="J28" i="9"/>
  <c r="J29" i="9" s="1"/>
  <c r="J32" i="9" s="1"/>
  <c r="C18" i="17" s="1"/>
  <c r="D18" i="17" s="1"/>
  <c r="D29" i="9"/>
  <c r="D32" i="9" s="1"/>
  <c r="H157" i="8"/>
  <c r="H160" i="8" s="1"/>
  <c r="C33" i="11"/>
  <c r="C36" i="11" s="1"/>
  <c r="D93" i="8"/>
  <c r="D96" i="8" s="1"/>
  <c r="N156" i="8"/>
  <c r="N157" i="8" s="1"/>
  <c r="N160" i="8" s="1"/>
  <c r="M157" i="8"/>
  <c r="M160" i="8" s="1"/>
  <c r="C125" i="8"/>
  <c r="C128" i="8" s="1"/>
  <c r="F157" i="8"/>
  <c r="F160" i="8" s="1"/>
  <c r="E157" i="8"/>
  <c r="E160" i="8" s="1"/>
  <c r="K61" i="8"/>
  <c r="K64" i="8" s="1"/>
  <c r="I93" i="8"/>
  <c r="I96" i="8" s="1"/>
  <c r="E29" i="8"/>
  <c r="E32" i="8" s="1"/>
  <c r="D157" i="8"/>
  <c r="D160" i="8" s="1"/>
  <c r="O138" i="8"/>
  <c r="G125" i="8"/>
  <c r="G128" i="8" s="1"/>
  <c r="G93" i="8"/>
  <c r="G96" i="8" s="1"/>
  <c r="I61" i="8"/>
  <c r="I64" i="8" s="1"/>
  <c r="H93" i="8"/>
  <c r="H96" i="8" s="1"/>
  <c r="G157" i="8"/>
  <c r="G160" i="8" s="1"/>
  <c r="J29" i="8"/>
  <c r="J32" i="8" s="1"/>
  <c r="G29" i="8"/>
  <c r="G32" i="8" s="1"/>
  <c r="E61" i="8"/>
  <c r="E64" i="8" s="1"/>
  <c r="O143" i="8"/>
  <c r="H29" i="8"/>
  <c r="H32" i="8" s="1"/>
  <c r="L80" i="8"/>
  <c r="L93" i="8" s="1"/>
  <c r="L96" i="8" s="1"/>
  <c r="J157" i="8"/>
  <c r="J160" i="8" s="1"/>
  <c r="H61" i="8"/>
  <c r="H64" i="8" s="1"/>
  <c r="F93" i="8"/>
  <c r="F96" i="8" s="1"/>
  <c r="D125" i="8"/>
  <c r="D128" i="8" s="1"/>
  <c r="O155" i="8"/>
  <c r="E125" i="8"/>
  <c r="E128" i="8" s="1"/>
  <c r="C16" i="17" l="1"/>
  <c r="D16" i="17" s="1"/>
  <c r="D20" i="17"/>
  <c r="N30" i="10"/>
  <c r="N33" i="10" s="1"/>
  <c r="C19" i="17" s="1"/>
  <c r="D19" i="17" s="1"/>
  <c r="L61" i="8"/>
  <c r="L64" i="8" s="1"/>
  <c r="H125" i="8"/>
  <c r="H128" i="8" s="1"/>
  <c r="O144" i="8"/>
  <c r="O156" i="8"/>
  <c r="O157" i="8" l="1"/>
  <c r="O160" i="8" s="1"/>
  <c r="C17" i="17" s="1"/>
  <c r="D17" i="17" l="1"/>
  <c r="D21" i="17" s="1"/>
  <c r="C21" i="17"/>
</calcChain>
</file>

<file path=xl/sharedStrings.xml><?xml version="1.0" encoding="utf-8"?>
<sst xmlns="http://schemas.openxmlformats.org/spreadsheetml/2006/main" count="782" uniqueCount="435">
  <si>
    <t xml:space="preserve">   Other Inside Limit</t>
  </si>
  <si>
    <t xml:space="preserve">   Other Outside Limit </t>
  </si>
  <si>
    <t xml:space="preserve">   Other Short Term Debt</t>
  </si>
  <si>
    <t xml:space="preserve"> State Council on Aging Grants</t>
  </si>
  <si>
    <t>Receipts Reserved for Appropriation  Sale of Real Estate</t>
  </si>
  <si>
    <t>Revolving Funds Athletic</t>
  </si>
  <si>
    <t>Transit Charges</t>
  </si>
  <si>
    <t>Other Departmental Revenues</t>
  </si>
  <si>
    <t xml:space="preserve">    REVENUES</t>
  </si>
  <si>
    <t>Sewerage Collection &amp; Disposal</t>
  </si>
  <si>
    <t>Retirement Of Debt Principal</t>
  </si>
  <si>
    <t>Court Judgments</t>
  </si>
  <si>
    <t>Intergovernmental Assessments</t>
  </si>
  <si>
    <t>TOTAL GENERAL FUND EXPENDITURES</t>
  </si>
  <si>
    <t>Federal Community Development Block Grants</t>
  </si>
  <si>
    <t>Other Federal Housing and Urban Development Grants</t>
  </si>
  <si>
    <t>Taxes and Excises</t>
  </si>
  <si>
    <t>Excess (Deficiency) of Revenues Over Expenditures and Other Financing Sources (Uses)</t>
  </si>
  <si>
    <t>Other Revolving Funds</t>
  </si>
  <si>
    <t>Total All Capital Projects</t>
  </si>
  <si>
    <t>Total All Enterprise Funds</t>
  </si>
  <si>
    <t xml:space="preserve">Item Description </t>
  </si>
  <si>
    <t>City/Town</t>
  </si>
  <si>
    <t>Share</t>
  </si>
  <si>
    <t>Health Claims-</t>
  </si>
  <si>
    <t>Reserve</t>
  </si>
  <si>
    <t>Trust Fund</t>
  </si>
  <si>
    <t>Other Trust</t>
  </si>
  <si>
    <t>Funds</t>
  </si>
  <si>
    <t>Trust Funds</t>
  </si>
  <si>
    <t>Total All</t>
  </si>
  <si>
    <t xml:space="preserve">   Departmental Equipment</t>
  </si>
  <si>
    <t>PART I</t>
  </si>
  <si>
    <t>GENERAL FUND REVENUES AND OTHER FINANCING SOURCES (FUND 01)</t>
  </si>
  <si>
    <t xml:space="preserve">A. Taxes </t>
  </si>
  <si>
    <t>Personal Property Taxes</t>
  </si>
  <si>
    <t>Real Estate Taxes</t>
  </si>
  <si>
    <t>Excise Taxes</t>
  </si>
  <si>
    <t>Penalties and Interest</t>
  </si>
  <si>
    <t>In Lieu of Taxes</t>
  </si>
  <si>
    <t>Other Taxes</t>
  </si>
  <si>
    <t>A. TOTAL TAXES (NET OF REFUNDS)</t>
  </si>
  <si>
    <t>Water Charges</t>
  </si>
  <si>
    <t>Other Utility Charges</t>
  </si>
  <si>
    <t>Other Charges</t>
  </si>
  <si>
    <t>Parking Charges</t>
  </si>
  <si>
    <t>Park and Recreation Charges</t>
  </si>
  <si>
    <t>Sewerage Charges</t>
  </si>
  <si>
    <t>Trash Collection Charges</t>
  </si>
  <si>
    <t>C. Licenses, Permits and Fees</t>
  </si>
  <si>
    <t>Licenses and Permits</t>
  </si>
  <si>
    <t>C. TOTAL LICENSES, PERMITS AND FEES</t>
  </si>
  <si>
    <t>D. Federal Revenue</t>
  </si>
  <si>
    <t>D. TOTAL FEDERAL REVENUE</t>
  </si>
  <si>
    <t>E. TOTAL REVENUES FROM STATE</t>
  </si>
  <si>
    <t>F. Revenues From Other Governments</t>
  </si>
  <si>
    <t>F. TOTAL REVENUES FROM OTHER GOVERNMENTS</t>
  </si>
  <si>
    <t>G. TOTAL SPECIAL ASSESSMENTS</t>
  </si>
  <si>
    <t>H. TOTAL FINES, AND FORFEITURES</t>
  </si>
  <si>
    <t>I. Miscellaneous Revenues</t>
  </si>
  <si>
    <t>Miscellaneous Revenues</t>
  </si>
  <si>
    <t>Earnings on Investments</t>
  </si>
  <si>
    <t>I. TOTAL MISCELLANEOUS REVENUES</t>
  </si>
  <si>
    <t>TOTAL GENERAL FUND REVENUES</t>
  </si>
  <si>
    <t>J.  TOTAL OTHER FINANCING SOURCES</t>
  </si>
  <si>
    <t xml:space="preserve">TOTAL GENERAL FUND REVENUES AND OTHER FINANCING </t>
  </si>
  <si>
    <t>SOURCES</t>
  </si>
  <si>
    <t>K. Interfund Operating Transfers</t>
  </si>
  <si>
    <t>K. TOTAL INTERFUND OPERATING TRANSFERS</t>
  </si>
  <si>
    <t>Part II</t>
  </si>
  <si>
    <t>General Fund Expenditures and Other Financing Uses (Fund 01)</t>
  </si>
  <si>
    <t>Account Number</t>
  </si>
  <si>
    <t>Object of Expenditure</t>
  </si>
  <si>
    <t>Legislative</t>
  </si>
  <si>
    <t>Executive</t>
  </si>
  <si>
    <t>Accountant/ Auditor</t>
  </si>
  <si>
    <t>Collector</t>
  </si>
  <si>
    <t>Treasurer</t>
  </si>
  <si>
    <t>Salary and Wages</t>
  </si>
  <si>
    <t>Construction</t>
  </si>
  <si>
    <t>Capital Outlay</t>
  </si>
  <si>
    <t>TOTAL</t>
  </si>
  <si>
    <t>Assessors</t>
  </si>
  <si>
    <t>Operations Support</t>
  </si>
  <si>
    <t>License and Registration</t>
  </si>
  <si>
    <t>Land Use</t>
  </si>
  <si>
    <t>Conservation Commission</t>
  </si>
  <si>
    <t>Other</t>
  </si>
  <si>
    <t>Education</t>
  </si>
  <si>
    <t>Public Safety (200)</t>
  </si>
  <si>
    <t>Police</t>
  </si>
  <si>
    <t>Fire</t>
  </si>
  <si>
    <t>Inspection</t>
  </si>
  <si>
    <t>Waste Collection &amp; Disposal</t>
  </si>
  <si>
    <t>Water Distribution</t>
  </si>
  <si>
    <t>Human Services (500)</t>
  </si>
  <si>
    <t>Health Services</t>
  </si>
  <si>
    <t>Clinical Services</t>
  </si>
  <si>
    <t>Special Program</t>
  </si>
  <si>
    <t>Culture and Recreation (600)</t>
  </si>
  <si>
    <t>Library</t>
  </si>
  <si>
    <t>Recreation</t>
  </si>
  <si>
    <t>Parks</t>
  </si>
  <si>
    <t>Historical Commission</t>
  </si>
  <si>
    <t>Celebrations</t>
  </si>
  <si>
    <t>Debt Service (700)</t>
  </si>
  <si>
    <t>Interest on Long-Term Debt</t>
  </si>
  <si>
    <t>Interest on Short-Term Debt</t>
  </si>
  <si>
    <t>Other Interest</t>
  </si>
  <si>
    <t>Workers' Compensation</t>
  </si>
  <si>
    <t>Unemployment</t>
  </si>
  <si>
    <t>Health Insurance</t>
  </si>
  <si>
    <t>Other Employee Benefits</t>
  </si>
  <si>
    <t>Other Insurance</t>
  </si>
  <si>
    <t>Retirement</t>
  </si>
  <si>
    <t>Total General Fund Expenditures</t>
  </si>
  <si>
    <t>Total</t>
  </si>
  <si>
    <t>Debt Service</t>
  </si>
  <si>
    <t>Unclassified</t>
  </si>
  <si>
    <t>Transfers / Other Financing Uses</t>
  </si>
  <si>
    <t>Other Financing Uses</t>
  </si>
  <si>
    <t>TOTAL GENERAL FUND EXPENDITURES AND OTHER FINANCING USES</t>
  </si>
  <si>
    <t xml:space="preserve">Part III </t>
  </si>
  <si>
    <t>Special Revenue Funds</t>
  </si>
  <si>
    <t>Federal Grants</t>
  </si>
  <si>
    <t>Item Description</t>
  </si>
  <si>
    <t>Federal Public Safety Grants</t>
  </si>
  <si>
    <t>Federal Public Works Grants</t>
  </si>
  <si>
    <t>Federal Education Grants</t>
  </si>
  <si>
    <t>Federal Emergency Management Agency (FEMA)</t>
  </si>
  <si>
    <t>Federal Culture &amp; Recreation Grants</t>
  </si>
  <si>
    <t>Other Federal Grants</t>
  </si>
  <si>
    <t>Total Federal Grants</t>
  </si>
  <si>
    <t>REVENUES</t>
  </si>
  <si>
    <t>Charges for Services</t>
  </si>
  <si>
    <t>Federal Revenue</t>
  </si>
  <si>
    <t>State Revenue</t>
  </si>
  <si>
    <t>Miscellaneous Revenue</t>
  </si>
  <si>
    <t>Earnings on investments</t>
  </si>
  <si>
    <t xml:space="preserve">TOTAL REVENUES </t>
  </si>
  <si>
    <t>OTHER FINANCING SOURCES</t>
  </si>
  <si>
    <t>Bond Proceeds</t>
  </si>
  <si>
    <t>Other Financing Sources</t>
  </si>
  <si>
    <t>TOTAL OTHER FINANCING SOURCES</t>
  </si>
  <si>
    <t>TOTAL REVENUES AND OTHER     FINANCING SOURCES</t>
  </si>
  <si>
    <t>EXPENDITURES</t>
  </si>
  <si>
    <t>TOTAL EXPENDITURES</t>
  </si>
  <si>
    <t>OTHER FINANCING USES</t>
  </si>
  <si>
    <t>TOTAL OTHER FINANCING USES</t>
  </si>
  <si>
    <t>TOTAL EXPENDITURES AND OTHER FINANCING USES</t>
  </si>
  <si>
    <t>Adjustments</t>
  </si>
  <si>
    <t>State Grants</t>
  </si>
  <si>
    <t>State Public Safety Grants</t>
  </si>
  <si>
    <t>State Public Works Grants</t>
  </si>
  <si>
    <t>State Education Grants</t>
  </si>
  <si>
    <t>Massachusetts Emergency Management Agency (MEMA)</t>
  </si>
  <si>
    <t>State Culture &amp; Recreation Grants</t>
  </si>
  <si>
    <t>State Library Grants</t>
  </si>
  <si>
    <t>Other State Grants</t>
  </si>
  <si>
    <t>Total State Grants</t>
  </si>
  <si>
    <t>TOTAL REVENUES AND OTHER    FINANCING SOURCES</t>
  </si>
  <si>
    <t>Receipts Reserved for Appropriation</t>
  </si>
  <si>
    <t>Receipts Reserved for Appropriation Education</t>
  </si>
  <si>
    <t>Receipts Reserved for Appropriation Waterways Improvement</t>
  </si>
  <si>
    <t>Receipts Reserved for Appropriation Wetlands Protection</t>
  </si>
  <si>
    <t>Receipts Reserved for Appropriation  Parking Meters</t>
  </si>
  <si>
    <t>Receipts Reserved for Appropriation  Ambulance</t>
  </si>
  <si>
    <t>Receipts Reserved for Appropriation  Insurance Reimb. Over $20,000</t>
  </si>
  <si>
    <t>Receipts Reserved for Appropriation Other</t>
  </si>
  <si>
    <t>Total Receipts Reserved for Appropriation</t>
  </si>
  <si>
    <t>Revolving Funds</t>
  </si>
  <si>
    <t>Revolving Funds Education</t>
  </si>
  <si>
    <t>Revolving Funds Parks &amp; Recreation</t>
  </si>
  <si>
    <t>Revolving Funds Ch 44 53 E 1/2</t>
  </si>
  <si>
    <t>Total Revolving Funds</t>
  </si>
  <si>
    <t>Other Special Revenue</t>
  </si>
  <si>
    <t>Other Special Revenue Funds Water</t>
  </si>
  <si>
    <t>Other Special Revenue Funds Sewer</t>
  </si>
  <si>
    <t>Other Special Revenue Funds Education</t>
  </si>
  <si>
    <t>Other Special Revenue Funds School Lunch</t>
  </si>
  <si>
    <t>Other Special Revenue Funds Adult Education</t>
  </si>
  <si>
    <t>Other Special Revenue Funds Professional Development</t>
  </si>
  <si>
    <t>Other Special Revenue Funds MWPAT</t>
  </si>
  <si>
    <t>Other Special Revenue Funds Title V</t>
  </si>
  <si>
    <t>Other Special Revenue Funds Gifts &amp; Donations</t>
  </si>
  <si>
    <t>Other Special Revenue Funds</t>
  </si>
  <si>
    <t>Total Other Special Revenue</t>
  </si>
  <si>
    <t>Total All Special Revenue</t>
  </si>
  <si>
    <t>Part IV</t>
  </si>
  <si>
    <t>Capital Projects Funds</t>
  </si>
  <si>
    <t>Water</t>
  </si>
  <si>
    <t>Sewer</t>
  </si>
  <si>
    <t>Schools</t>
  </si>
  <si>
    <t>Municipal Buildings</t>
  </si>
  <si>
    <t>Landfill</t>
  </si>
  <si>
    <t>Highways (Chapter 90)</t>
  </si>
  <si>
    <t>TOTAL REVENUES</t>
  </si>
  <si>
    <t>Part V</t>
  </si>
  <si>
    <t>Enterprise Funds</t>
  </si>
  <si>
    <t>Electric</t>
  </si>
  <si>
    <t>Landfills</t>
  </si>
  <si>
    <t>Hospital</t>
  </si>
  <si>
    <t>Health Care</t>
  </si>
  <si>
    <t>Airport</t>
  </si>
  <si>
    <t>Harbor</t>
  </si>
  <si>
    <t>Golf Courses</t>
  </si>
  <si>
    <t>Public Recreation</t>
  </si>
  <si>
    <t>TOTAL OTHER FINANCING   SOURCES</t>
  </si>
  <si>
    <t>TOTAL REVENUES AND OTHER FINANCING SOURCES</t>
  </si>
  <si>
    <t>TOTAL OTHER FINANCING           USES</t>
  </si>
  <si>
    <t>Part VI</t>
  </si>
  <si>
    <t>TRUST FUNDS</t>
  </si>
  <si>
    <t>Account</t>
  </si>
  <si>
    <t>Non-Expendable</t>
  </si>
  <si>
    <t>Workers</t>
  </si>
  <si>
    <t>Pension</t>
  </si>
  <si>
    <t xml:space="preserve"> </t>
  </si>
  <si>
    <t>Employee</t>
  </si>
  <si>
    <t>Conservation</t>
  </si>
  <si>
    <t>number</t>
  </si>
  <si>
    <t>Trust</t>
  </si>
  <si>
    <t>Compensation</t>
  </si>
  <si>
    <t>Stabilization</t>
  </si>
  <si>
    <t>TOTAL REVENUE AND OTHER</t>
  </si>
  <si>
    <t>FINANCING SOURCES</t>
  </si>
  <si>
    <t>TOTAL OTHER  FINANCING USES</t>
  </si>
  <si>
    <t>TOTAL EXPENDITURES AND</t>
  </si>
  <si>
    <t>Part VII</t>
  </si>
  <si>
    <t>AGENCY FUNDS</t>
  </si>
  <si>
    <t>Additions</t>
  </si>
  <si>
    <t>Deductions</t>
  </si>
  <si>
    <t>A. ASSETS</t>
  </si>
  <si>
    <t xml:space="preserve">     1.  Cash</t>
  </si>
  <si>
    <t xml:space="preserve">     3.  TOTAL ASSETS </t>
  </si>
  <si>
    <t>B. LIABILITIES</t>
  </si>
  <si>
    <t xml:space="preserve">     6.  Due County/Retirement Systems </t>
  </si>
  <si>
    <t xml:space="preserve">   10.  TOTAL LIABILITIES</t>
  </si>
  <si>
    <t>Part VIII</t>
  </si>
  <si>
    <t>PERSONNEL EXPENDITURES</t>
  </si>
  <si>
    <t>Part IX</t>
  </si>
  <si>
    <t>FUND</t>
  </si>
  <si>
    <t>Cash and Investments</t>
  </si>
  <si>
    <t>General Fund</t>
  </si>
  <si>
    <t>Special Revenue</t>
  </si>
  <si>
    <t>Debt Service Fund</t>
  </si>
  <si>
    <t>Capital Project Funds</t>
  </si>
  <si>
    <t xml:space="preserve">Trust Funds </t>
  </si>
  <si>
    <t>Agency Funds</t>
  </si>
  <si>
    <t>TOTAL ALL FUNDS</t>
  </si>
  <si>
    <t>PART X</t>
  </si>
  <si>
    <t>Item description</t>
  </si>
  <si>
    <t>Issued this</t>
  </si>
  <si>
    <t>Retired this</t>
  </si>
  <si>
    <t>Interest this</t>
  </si>
  <si>
    <t>(a)</t>
  </si>
  <si>
    <t>(b)</t>
  </si>
  <si>
    <t>(c)</t>
  </si>
  <si>
    <t>A. GENERAL OBLIGATION BONDS</t>
  </si>
  <si>
    <t xml:space="preserve">   Buildings</t>
  </si>
  <si>
    <t xml:space="preserve">   School Buildings</t>
  </si>
  <si>
    <t xml:space="preserve">   School - All other</t>
  </si>
  <si>
    <t xml:space="preserve">   Sewer</t>
  </si>
  <si>
    <t xml:space="preserve">   Solid Waste</t>
  </si>
  <si>
    <t>TOTAL INSIDE DEBT LIMIT</t>
  </si>
  <si>
    <t>OUTSIDE DEBT LIMIT</t>
  </si>
  <si>
    <t xml:space="preserve">   Airport</t>
  </si>
  <si>
    <t xml:space="preserve">   Hospital</t>
  </si>
  <si>
    <t xml:space="preserve">   Electric</t>
  </si>
  <si>
    <t xml:space="preserve">   Gas</t>
  </si>
  <si>
    <t xml:space="preserve">   Solid waste</t>
  </si>
  <si>
    <t xml:space="preserve">   Water</t>
  </si>
  <si>
    <t>TOTAL LONG TERM DEBT</t>
  </si>
  <si>
    <t xml:space="preserve">B. REVENUE AND NONGUARANTEED BONDS </t>
  </si>
  <si>
    <t>C. SHORT TERM DEBT</t>
  </si>
  <si>
    <t xml:space="preserve">   TOTAL SHORT TERM DEBT</t>
  </si>
  <si>
    <t>D. OTHER INTEREST</t>
  </si>
  <si>
    <t>AMOUNT - OMIT CENTS</t>
  </si>
  <si>
    <t>Issued/Retired/</t>
  </si>
  <si>
    <t>Unissued</t>
  </si>
  <si>
    <t>Authorized</t>
  </si>
  <si>
    <t>Rescinded</t>
  </si>
  <si>
    <t>TOTAL AUTHORIZED AND UNISSUED</t>
  </si>
  <si>
    <t>PART XI</t>
  </si>
  <si>
    <t>General</t>
  </si>
  <si>
    <t>Education (300)</t>
  </si>
  <si>
    <t xml:space="preserve">     2.  Accounts Receivable</t>
  </si>
  <si>
    <t>Fund/Item Description</t>
  </si>
  <si>
    <t xml:space="preserve">     1.  Police Outside Detail  </t>
  </si>
  <si>
    <t xml:space="preserve">     2.  Fire Off Duty Detail</t>
  </si>
  <si>
    <t xml:space="preserve">     3.  Taxes Due State</t>
  </si>
  <si>
    <t xml:space="preserve">     4.  Meals Tax Due State</t>
  </si>
  <si>
    <t xml:space="preserve">     5.  License Due State</t>
  </si>
  <si>
    <t xml:space="preserve">     7.  Guarantee Bid Deposits</t>
  </si>
  <si>
    <t xml:space="preserve">     8.  Unclaimed Items</t>
  </si>
  <si>
    <t xml:space="preserve">     9.  Other Liabilities</t>
  </si>
  <si>
    <t xml:space="preserve">   NOTE -- Total Assets Must Equal Total Liabilities</t>
  </si>
  <si>
    <t>Fiscal Year</t>
  </si>
  <si>
    <t xml:space="preserve">   Tax Anticipation Notes</t>
  </si>
  <si>
    <t xml:space="preserve">   Bond Anticipation Notes</t>
  </si>
  <si>
    <t xml:space="preserve">   Grant Anticipation Notes</t>
  </si>
  <si>
    <t>Unrestricted - Direct</t>
  </si>
  <si>
    <t>Unrestricted - Through the State</t>
  </si>
  <si>
    <t>Court Fines</t>
  </si>
  <si>
    <t>Law Department Town/City Counsel</t>
  </si>
  <si>
    <t>Public Building/   Properties Maintenance</t>
  </si>
  <si>
    <t>Parking Garage</t>
  </si>
  <si>
    <t>Street Lighting</t>
  </si>
  <si>
    <t>Veterans'   Services</t>
  </si>
  <si>
    <t>Transfers From Other Funds</t>
  </si>
  <si>
    <t>Transfers To Other Funds</t>
  </si>
  <si>
    <t>Urban Redevelopment Excise</t>
  </si>
  <si>
    <t>B. Charges for Services/Other Departmental Revenues</t>
  </si>
  <si>
    <t>Received From the County for Services Performed</t>
  </si>
  <si>
    <t>Received From Other Municipalities for Services Performed</t>
  </si>
  <si>
    <t>Transfers From Special Revenue Funds</t>
  </si>
  <si>
    <t>Transfers From Capital Projects Funds</t>
  </si>
  <si>
    <t>Transfers From Enterprise Funds</t>
  </si>
  <si>
    <t>Transfers From Trust Funds</t>
  </si>
  <si>
    <t>Transfers From Agency Funds</t>
  </si>
  <si>
    <t>NON-EXPENDABLE/EXPENDABLE TRUSTS</t>
  </si>
  <si>
    <t>Expenditures</t>
  </si>
  <si>
    <t xml:space="preserve"> Fees Retained From Tax Collections</t>
  </si>
  <si>
    <t>Emergency Medical Services</t>
  </si>
  <si>
    <t>Highway/Streets  Snow &amp; Ice</t>
  </si>
  <si>
    <t>Highway/Streets  Other</t>
  </si>
  <si>
    <t>Federal General Government Grants</t>
  </si>
  <si>
    <t>State General Government Grants</t>
  </si>
  <si>
    <t>B. TOTAL CHARGES FOR SERVICES/OTHER DEPARTMENTAL</t>
  </si>
  <si>
    <t>TOTAL TRANSFERS AND OTHER FINANCING USES</t>
  </si>
  <si>
    <t>Receipts Reserved for Appropriation Sale of Cemetery Lots</t>
  </si>
  <si>
    <t>Expenses</t>
  </si>
  <si>
    <t>EXPENSES</t>
  </si>
  <si>
    <t xml:space="preserve">TOTAL EXPENSES </t>
  </si>
  <si>
    <t>TOTAL EXPENSES AND OTHER FINANCING USES</t>
  </si>
  <si>
    <t>Excess (Deficiency) of Revenues Over Expenses and Other Financing Sources (Uses)</t>
  </si>
  <si>
    <t>Amount              (Omit Cents)</t>
  </si>
  <si>
    <t>TOTAL GENERAL FUND REVENUES, OTHER FINANCING SOURCES, AND INTERFUND OPERATING TRANSFERS</t>
  </si>
  <si>
    <t xml:space="preserve"> Regional School Assessment (1)</t>
  </si>
  <si>
    <t xml:space="preserve"> Regional School Assessment (2)</t>
  </si>
  <si>
    <t xml:space="preserve"> Regional School Assessment (3)</t>
  </si>
  <si>
    <t xml:space="preserve"> Regional School Assessment (4)</t>
  </si>
  <si>
    <t>Fund</t>
  </si>
  <si>
    <t>Balance Sheet</t>
  </si>
  <si>
    <t xml:space="preserve">           Total:</t>
  </si>
  <si>
    <t>Other Special Revenue Funds Community Preservation Act</t>
  </si>
  <si>
    <t>OPEB</t>
  </si>
  <si>
    <t>TOTAL DEBT REFUNDING</t>
  </si>
  <si>
    <t xml:space="preserve"> AUTHORIZED AND UNISSUED - Inside Debt Limit</t>
  </si>
  <si>
    <t xml:space="preserve"> AUTHORIZED AND UNISSUED - Outside Debt Limit</t>
  </si>
  <si>
    <t>KAR-1 Fund Balance Proof</t>
  </si>
  <si>
    <t xml:space="preserve">Cash Balance </t>
  </si>
  <si>
    <t xml:space="preserve">Fund Equity Balance </t>
  </si>
  <si>
    <t xml:space="preserve">Complete both sections for UMAS communities and the cash section for STAT communities. </t>
  </si>
  <si>
    <t>5800A</t>
  </si>
  <si>
    <t>5800B</t>
  </si>
  <si>
    <t xml:space="preserve">                                       General Government (100)</t>
  </si>
  <si>
    <t xml:space="preserve">                                      Public Works (400)</t>
  </si>
  <si>
    <t xml:space="preserve">                                        Unclassified (900)</t>
  </si>
  <si>
    <t xml:space="preserve">Variances between the balance sheet and Schedule A must be explained by the Accountant/Auditor.  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</si>
  <si>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</si>
  <si>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</si>
  <si>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</si>
  <si>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</si>
  <si>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</si>
  <si>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</si>
  <si>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</si>
  <si>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</si>
  <si>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</si>
  <si>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</si>
  <si>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</si>
  <si>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</si>
  <si>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</si>
  <si>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</si>
  <si>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</si>
  <si>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</si>
  <si>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</si>
  <si>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</si>
  <si>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D001</t>
  </si>
  <si>
    <t>D002</t>
  </si>
  <si>
    <t>D003</t>
  </si>
  <si>
    <t>D004</t>
  </si>
  <si>
    <t>D005</t>
  </si>
  <si>
    <t>D006</t>
  </si>
  <si>
    <t>D007</t>
  </si>
  <si>
    <t>D008</t>
  </si>
  <si>
    <t>D009</t>
  </si>
  <si>
    <t>D010</t>
  </si>
  <si>
    <t>D011</t>
  </si>
  <si>
    <t>D012</t>
  </si>
  <si>
    <t>D013</t>
  </si>
  <si>
    <t>D014</t>
  </si>
  <si>
    <t>D015</t>
  </si>
  <si>
    <t>D016</t>
  </si>
  <si>
    <t>D017</t>
  </si>
  <si>
    <t>D018</t>
  </si>
  <si>
    <t>D019</t>
  </si>
  <si>
    <t>D020</t>
  </si>
  <si>
    <t>D021</t>
  </si>
  <si>
    <t>D022</t>
  </si>
  <si>
    <t xml:space="preserve">  Report in Whole Dollars - Omit Cents</t>
  </si>
  <si>
    <t>Revenues and Expenditures From Financial Report</t>
  </si>
  <si>
    <t>11. Other Adjustments - General Fund only</t>
  </si>
  <si>
    <t>UMAS and STAT</t>
  </si>
  <si>
    <t>UMAS only</t>
  </si>
  <si>
    <t>0003</t>
  </si>
  <si>
    <t>0001</t>
  </si>
  <si>
    <t>Purpose</t>
  </si>
  <si>
    <t>Special</t>
  </si>
  <si>
    <t>D023</t>
  </si>
  <si>
    <t>FUND BALANCE BEGINNING</t>
  </si>
  <si>
    <t>FUND BALANCE ENDING</t>
  </si>
  <si>
    <t>Balance</t>
  </si>
  <si>
    <t>Outstanding</t>
  </si>
  <si>
    <t xml:space="preserve">Schedule A </t>
  </si>
  <si>
    <t>Schedule A</t>
  </si>
  <si>
    <t>Variance</t>
  </si>
  <si>
    <t>Trust &amp; Agency Funds</t>
  </si>
  <si>
    <t xml:space="preserve">FUND BALANCE BEGINNING </t>
  </si>
  <si>
    <t>TOTAL OUTSIDE DEBT LIMIT</t>
  </si>
  <si>
    <t>Transfers From</t>
  </si>
  <si>
    <t>Transfers To</t>
  </si>
  <si>
    <t>Hotel/Motel Excise</t>
  </si>
  <si>
    <t>Meals Excise</t>
  </si>
  <si>
    <t>Cannabis Excise</t>
  </si>
  <si>
    <t>Boat Excise</t>
  </si>
  <si>
    <t>Cannabis Impact Fee</t>
  </si>
  <si>
    <t>Short-Term Rentals Community Impact Fee</t>
  </si>
  <si>
    <t>Use the Comment section in User Review in Gateway to explain the variance.</t>
  </si>
  <si>
    <t>SCHEDULE OF CASH AND INVESTMENTS AS OF JUNE 30, 2023+B54</t>
  </si>
  <si>
    <t>July 1, 2024</t>
  </si>
  <si>
    <t>June 30, 2025</t>
  </si>
  <si>
    <t>Total Salaries and Wages as of December 31, 2024 as Reported on IRS Form W-2</t>
  </si>
  <si>
    <t>Total Number of Employees (FTE) for Calendar Year Ending December 31, 2024</t>
  </si>
  <si>
    <t>RECONCILIATION OF FUND EQUITY (RETAINED EARNINGS) FOR THE FISCAL YEAR END JUNE 30, 2025</t>
  </si>
  <si>
    <t xml:space="preserve">FY 2025 KAR-1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</si>
</sst>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[$-F800]dddd\,\ mmmm\ dd\,\ yyyy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1"/>
      <color indexed="56"/>
      <name val="Arial"/>
      <family val="2"/>
    </font>
    <font>
      <sz val="11"/>
      <color indexed="8"/>
      <name val="Arial"/>
      <family val="2"/>
    </font>
    <font>
      <i/>
      <sz val="10"/>
      <name val="Arial"/>
      <family val="2"/>
    </font>
    <font>
      <sz val="11"/>
      <color indexed="12"/>
      <name val="Arial"/>
      <family val="2"/>
    </font>
    <font>
      <b/>
      <sz val="11"/>
      <color indexed="9"/>
      <name val="Arial"/>
      <family val="2"/>
    </font>
    <font>
      <b/>
      <sz val="9"/>
      <name val="Arial"/>
      <family val="2"/>
    </font>
    <font>
      <b/>
      <sz val="12"/>
      <color indexed="9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color indexed="8"/>
      <name val="Arial"/>
      <family val="2"/>
    </font>
    <font>
      <sz val="10"/>
      <color indexed="4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b/>
      <i/>
      <u/>
      <sz val="10"/>
      <name val="Arial"/>
      <family val="2"/>
    </font>
    <font>
      <b/>
      <i/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9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58">
    <xf numFmtId="0" fontId="0" fillId="0" borderId="0" xfId="0"/>
    <xf numFmtId="37" fontId="8" fillId="2" borderId="3" xfId="0" applyNumberFormat="1" applyFont="1" applyFill="1" applyBorder="1" applyAlignment="1">
      <alignment horizontal="center"/>
    </xf>
    <xf numFmtId="37" fontId="8" fillId="2" borderId="1" xfId="0" applyNumberFormat="1" applyFont="1" applyFill="1" applyBorder="1" applyAlignment="1">
      <alignment horizontal="center"/>
    </xf>
    <xf numFmtId="3" fontId="0" fillId="0" borderId="0" xfId="0" applyNumberFormat="1"/>
    <xf numFmtId="1" fontId="15" fillId="3" borderId="6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wrapText="1"/>
    </xf>
    <xf numFmtId="3" fontId="2" fillId="0" borderId="4" xfId="0" applyNumberFormat="1" applyFont="1" applyBorder="1" applyAlignment="1">
      <alignment horizontal="center" wrapText="1"/>
    </xf>
    <xf numFmtId="3" fontId="0" fillId="0" borderId="0" xfId="0" applyNumberFormat="1" applyAlignment="1">
      <alignment wrapText="1"/>
    </xf>
    <xf numFmtId="1" fontId="0" fillId="0" borderId="14" xfId="0" applyNumberFormat="1" applyBorder="1" applyAlignment="1">
      <alignment horizontal="center"/>
    </xf>
    <xf numFmtId="3" fontId="0" fillId="4" borderId="16" xfId="0" applyNumberFormat="1" applyFill="1" applyBorder="1"/>
    <xf numFmtId="3" fontId="0" fillId="4" borderId="15" xfId="0" applyNumberFormat="1" applyFill="1" applyBorder="1"/>
    <xf numFmtId="1" fontId="0" fillId="0" borderId="18" xfId="0" applyNumberFormat="1" applyBorder="1" applyAlignment="1">
      <alignment horizontal="center"/>
    </xf>
    <xf numFmtId="3" fontId="0" fillId="0" borderId="19" xfId="0" applyNumberFormat="1" applyBorder="1"/>
    <xf numFmtId="3" fontId="0" fillId="4" borderId="19" xfId="0" applyNumberFormat="1" applyFill="1" applyBorder="1"/>
    <xf numFmtId="3" fontId="0" fillId="4" borderId="20" xfId="0" applyNumberFormat="1" applyFill="1" applyBorder="1"/>
    <xf numFmtId="1" fontId="0" fillId="0" borderId="21" xfId="0" applyNumberFormat="1" applyBorder="1" applyAlignment="1">
      <alignment horizontal="center"/>
    </xf>
    <xf numFmtId="3" fontId="0" fillId="0" borderId="22" xfId="0" applyNumberFormat="1" applyBorder="1"/>
    <xf numFmtId="3" fontId="0" fillId="0" borderId="23" xfId="0" applyNumberFormat="1" applyBorder="1"/>
    <xf numFmtId="3" fontId="0" fillId="0" borderId="15" xfId="0" applyNumberFormat="1" applyBorder="1"/>
    <xf numFmtId="1" fontId="0" fillId="0" borderId="4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" fontId="0" fillId="0" borderId="25" xfId="0" applyNumberFormat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3" fontId="3" fillId="0" borderId="0" xfId="0" applyNumberFormat="1" applyFont="1"/>
    <xf numFmtId="3" fontId="0" fillId="0" borderId="0" xfId="0" applyNumberFormat="1" applyAlignment="1">
      <alignment horizontal="center"/>
    </xf>
    <xf numFmtId="1" fontId="0" fillId="4" borderId="4" xfId="0" applyNumberFormat="1" applyFill="1" applyBorder="1"/>
    <xf numFmtId="1" fontId="0" fillId="0" borderId="10" xfId="0" applyNumberFormat="1" applyBorder="1" applyAlignment="1">
      <alignment horizontal="center"/>
    </xf>
    <xf numFmtId="3" fontId="4" fillId="0" borderId="0" xfId="0" applyNumberFormat="1" applyFon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3" fillId="0" borderId="15" xfId="0" applyFont="1" applyBorder="1"/>
    <xf numFmtId="3" fontId="0" fillId="4" borderId="28" xfId="0" applyNumberFormat="1" applyFill="1" applyBorder="1"/>
    <xf numFmtId="3" fontId="0" fillId="4" borderId="29" xfId="0" applyNumberFormat="1" applyFill="1" applyBorder="1"/>
    <xf numFmtId="0" fontId="0" fillId="0" borderId="22" xfId="0" applyBorder="1"/>
    <xf numFmtId="0" fontId="0" fillId="4" borderId="4" xfId="0" applyFill="1" applyBorder="1"/>
    <xf numFmtId="0" fontId="0" fillId="0" borderId="26" xfId="0" applyBorder="1" applyAlignment="1">
      <alignment horizontal="center"/>
    </xf>
    <xf numFmtId="0" fontId="0" fillId="0" borderId="18" xfId="0" applyBorder="1" applyAlignment="1">
      <alignment horizontal="center"/>
    </xf>
    <xf numFmtId="3" fontId="5" fillId="0" borderId="0" xfId="0" applyNumberFormat="1" applyFont="1"/>
    <xf numFmtId="0" fontId="5" fillId="0" borderId="0" xfId="0" applyFont="1"/>
    <xf numFmtId="0" fontId="0" fillId="0" borderId="15" xfId="0" applyBorder="1"/>
    <xf numFmtId="0" fontId="3" fillId="0" borderId="16" xfId="0" applyFont="1" applyBorder="1"/>
    <xf numFmtId="0" fontId="0" fillId="0" borderId="21" xfId="0" applyBorder="1" applyAlignment="1">
      <alignment horizontal="center"/>
    </xf>
    <xf numFmtId="0" fontId="3" fillId="0" borderId="0" xfId="0" applyFont="1"/>
    <xf numFmtId="3" fontId="0" fillId="0" borderId="30" xfId="0" applyNumberFormat="1" applyBorder="1"/>
    <xf numFmtId="3" fontId="0" fillId="0" borderId="5" xfId="0" applyNumberFormat="1" applyBorder="1"/>
    <xf numFmtId="3" fontId="9" fillId="2" borderId="30" xfId="0" applyNumberFormat="1" applyFont="1" applyFill="1" applyBorder="1" applyAlignment="1">
      <alignment horizontal="right"/>
    </xf>
    <xf numFmtId="3" fontId="8" fillId="2" borderId="30" xfId="0" applyNumberFormat="1" applyFont="1" applyFill="1" applyBorder="1"/>
    <xf numFmtId="3" fontId="8" fillId="2" borderId="5" xfId="0" applyNumberFormat="1" applyFont="1" applyFill="1" applyBorder="1" applyAlignment="1">
      <alignment horizontal="left"/>
    </xf>
    <xf numFmtId="3" fontId="8" fillId="2" borderId="6" xfId="0" applyNumberFormat="1" applyFont="1" applyFill="1" applyBorder="1"/>
    <xf numFmtId="3" fontId="0" fillId="0" borderId="8" xfId="0" applyNumberFormat="1" applyBorder="1"/>
    <xf numFmtId="3" fontId="8" fillId="2" borderId="30" xfId="0" applyNumberFormat="1" applyFont="1" applyFill="1" applyBorder="1" applyAlignment="1">
      <alignment horizontal="centerContinuous"/>
    </xf>
    <xf numFmtId="3" fontId="8" fillId="2" borderId="5" xfId="0" applyNumberFormat="1" applyFont="1" applyFill="1" applyBorder="1" applyAlignment="1">
      <alignment horizontal="centerContinuous"/>
    </xf>
    <xf numFmtId="3" fontId="8" fillId="2" borderId="2" xfId="0" applyNumberFormat="1" applyFont="1" applyFill="1" applyBorder="1" applyAlignment="1">
      <alignment horizontal="center"/>
    </xf>
    <xf numFmtId="3" fontId="8" fillId="2" borderId="3" xfId="0" quotePrefix="1" applyNumberFormat="1" applyFont="1" applyFill="1" applyBorder="1" applyAlignment="1">
      <alignment horizontal="center"/>
    </xf>
    <xf numFmtId="3" fontId="8" fillId="2" borderId="3" xfId="0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/>
    </xf>
    <xf numFmtId="3" fontId="6" fillId="2" borderId="31" xfId="0" quotePrefix="1" applyNumberFormat="1" applyFont="1" applyFill="1" applyBorder="1" applyAlignment="1">
      <alignment horizontal="left"/>
    </xf>
    <xf numFmtId="3" fontId="6" fillId="2" borderId="31" xfId="0" applyNumberFormat="1" applyFont="1" applyFill="1" applyBorder="1" applyAlignment="1">
      <alignment horizontal="left"/>
    </xf>
    <xf numFmtId="3" fontId="6" fillId="2" borderId="6" xfId="0" quotePrefix="1" applyNumberFormat="1" applyFont="1" applyFill="1" applyBorder="1" applyAlignment="1">
      <alignment horizontal="left"/>
    </xf>
    <xf numFmtId="3" fontId="8" fillId="4" borderId="2" xfId="0" applyNumberFormat="1" applyFont="1" applyFill="1" applyBorder="1"/>
    <xf numFmtId="3" fontId="8" fillId="4" borderId="4" xfId="0" applyNumberFormat="1" applyFont="1" applyFill="1" applyBorder="1"/>
    <xf numFmtId="3" fontId="8" fillId="4" borderId="6" xfId="0" applyNumberFormat="1" applyFont="1" applyFill="1" applyBorder="1"/>
    <xf numFmtId="3" fontId="8" fillId="4" borderId="7" xfId="0" applyNumberFormat="1" applyFont="1" applyFill="1" applyBorder="1"/>
    <xf numFmtId="3" fontId="8" fillId="4" borderId="8" xfId="0" applyNumberFormat="1" applyFont="1" applyFill="1" applyBorder="1"/>
    <xf numFmtId="3" fontId="8" fillId="2" borderId="31" xfId="0" applyNumberFormat="1" applyFont="1" applyFill="1" applyBorder="1"/>
    <xf numFmtId="3" fontId="8" fillId="2" borderId="5" xfId="0" applyNumberFormat="1" applyFont="1" applyFill="1" applyBorder="1"/>
    <xf numFmtId="3" fontId="8" fillId="4" borderId="10" xfId="0" applyNumberFormat="1" applyFont="1" applyFill="1" applyBorder="1"/>
    <xf numFmtId="3" fontId="8" fillId="4" borderId="0" xfId="0" applyNumberFormat="1" applyFont="1" applyFill="1"/>
    <xf numFmtId="3" fontId="8" fillId="4" borderId="9" xfId="0" applyNumberFormat="1" applyFont="1" applyFill="1" applyBorder="1"/>
    <xf numFmtId="3" fontId="8" fillId="0" borderId="2" xfId="0" applyNumberFormat="1" applyFont="1" applyBorder="1"/>
    <xf numFmtId="3" fontId="8" fillId="4" borderId="10" xfId="0" applyNumberFormat="1" applyFont="1" applyFill="1" applyBorder="1" applyAlignment="1">
      <alignment horizontal="centerContinuous"/>
    </xf>
    <xf numFmtId="3" fontId="8" fillId="4" borderId="0" xfId="0" applyNumberFormat="1" applyFont="1" applyFill="1" applyAlignment="1">
      <alignment horizontal="centerContinuous"/>
    </xf>
    <xf numFmtId="3" fontId="8" fillId="4" borderId="9" xfId="0" applyNumberFormat="1" applyFont="1" applyFill="1" applyBorder="1" applyAlignment="1">
      <alignment horizontal="centerContinuous"/>
    </xf>
    <xf numFmtId="3" fontId="8" fillId="4" borderId="11" xfId="0" applyNumberFormat="1" applyFont="1" applyFill="1" applyBorder="1" applyAlignment="1">
      <alignment horizontal="centerContinuous"/>
    </xf>
    <xf numFmtId="3" fontId="8" fillId="4" borderId="12" xfId="0" quotePrefix="1" applyNumberFormat="1" applyFont="1" applyFill="1" applyBorder="1" applyAlignment="1">
      <alignment horizontal="centerContinuous"/>
    </xf>
    <xf numFmtId="3" fontId="8" fillId="4" borderId="13" xfId="0" quotePrefix="1" applyNumberFormat="1" applyFont="1" applyFill="1" applyBorder="1" applyAlignment="1">
      <alignment horizontal="centerContinuous"/>
    </xf>
    <xf numFmtId="3" fontId="8" fillId="2" borderId="1" xfId="0" quotePrefix="1" applyNumberFormat="1" applyFont="1" applyFill="1" applyBorder="1" applyAlignment="1">
      <alignment horizontal="center"/>
    </xf>
    <xf numFmtId="3" fontId="8" fillId="4" borderId="7" xfId="0" applyNumberFormat="1" applyFont="1" applyFill="1" applyBorder="1" applyAlignment="1">
      <alignment horizontal="left"/>
    </xf>
    <xf numFmtId="3" fontId="8" fillId="4" borderId="8" xfId="0" applyNumberFormat="1" applyFont="1" applyFill="1" applyBorder="1" applyAlignment="1">
      <alignment horizontal="left"/>
    </xf>
    <xf numFmtId="3" fontId="10" fillId="2" borderId="0" xfId="0" applyNumberFormat="1" applyFont="1" applyFill="1"/>
    <xf numFmtId="0" fontId="4" fillId="0" borderId="31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3" fontId="8" fillId="2" borderId="10" xfId="0" quotePrefix="1" applyNumberFormat="1" applyFont="1" applyFill="1" applyBorder="1" applyAlignment="1">
      <alignment horizontal="centerContinuous"/>
    </xf>
    <xf numFmtId="3" fontId="15" fillId="3" borderId="6" xfId="0" applyNumberFormat="1" applyFont="1" applyFill="1" applyBorder="1" applyAlignment="1">
      <alignment horizontal="center"/>
    </xf>
    <xf numFmtId="3" fontId="15" fillId="3" borderId="4" xfId="0" applyNumberFormat="1" applyFont="1" applyFill="1" applyBorder="1"/>
    <xf numFmtId="3" fontId="4" fillId="2" borderId="7" xfId="0" applyNumberFormat="1" applyFont="1" applyFill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8" xfId="0" quotePrefix="1" applyNumberFormat="1" applyBorder="1"/>
    <xf numFmtId="3" fontId="0" fillId="0" borderId="10" xfId="0" quotePrefix="1" applyNumberFormat="1" applyBorder="1"/>
    <xf numFmtId="3" fontId="0" fillId="0" borderId="21" xfId="0" quotePrefix="1" applyNumberFormat="1" applyBorder="1"/>
    <xf numFmtId="3" fontId="0" fillId="0" borderId="11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3" fontId="4" fillId="2" borderId="31" xfId="0" applyNumberFormat="1" applyFont="1" applyFill="1" applyBorder="1"/>
    <xf numFmtId="3" fontId="5" fillId="2" borderId="30" xfId="0" applyNumberFormat="1" applyFont="1" applyFill="1" applyBorder="1"/>
    <xf numFmtId="3" fontId="0" fillId="0" borderId="10" xfId="0" applyNumberFormat="1" applyBorder="1"/>
    <xf numFmtId="0" fontId="0" fillId="0" borderId="1" xfId="0" applyBorder="1" applyAlignment="1">
      <alignment horizontal="center" wrapText="1"/>
    </xf>
    <xf numFmtId="3" fontId="0" fillId="0" borderId="7" xfId="0" applyNumberFormat="1" applyBorder="1"/>
    <xf numFmtId="3" fontId="0" fillId="0" borderId="0" xfId="0" quotePrefix="1" applyNumberFormat="1" applyAlignment="1">
      <alignment horizontal="left"/>
    </xf>
    <xf numFmtId="3" fontId="2" fillId="0" borderId="16" xfId="0" applyNumberFormat="1" applyFont="1" applyBorder="1" applyAlignment="1">
      <alignment wrapText="1"/>
    </xf>
    <xf numFmtId="3" fontId="0" fillId="0" borderId="22" xfId="0" applyNumberFormat="1" applyBorder="1" applyAlignment="1">
      <alignment horizontal="left"/>
    </xf>
    <xf numFmtId="3" fontId="0" fillId="0" borderId="15" xfId="0" applyNumberFormat="1" applyBorder="1" applyAlignment="1">
      <alignment horizontal="left"/>
    </xf>
    <xf numFmtId="3" fontId="2" fillId="0" borderId="10" xfId="0" applyNumberFormat="1" applyFont="1" applyBorder="1" applyAlignment="1">
      <alignment wrapText="1"/>
    </xf>
    <xf numFmtId="3" fontId="0" fillId="0" borderId="25" xfId="0" applyNumberFormat="1" applyBorder="1"/>
    <xf numFmtId="3" fontId="0" fillId="0" borderId="19" xfId="0" applyNumberFormat="1" applyBorder="1" applyAlignment="1">
      <alignment horizontal="left"/>
    </xf>
    <xf numFmtId="3" fontId="14" fillId="0" borderId="2" xfId="0" quotePrefix="1" applyNumberFormat="1" applyFont="1" applyBorder="1" applyAlignment="1">
      <alignment horizontal="left"/>
    </xf>
    <xf numFmtId="3" fontId="16" fillId="0" borderId="19" xfId="0" applyNumberFormat="1" applyFont="1" applyBorder="1" applyProtection="1">
      <protection locked="0"/>
    </xf>
    <xf numFmtId="1" fontId="15" fillId="3" borderId="10" xfId="0" applyNumberFormat="1" applyFont="1" applyFill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" fontId="0" fillId="0" borderId="34" xfId="0" applyNumberFormat="1" applyBorder="1" applyAlignment="1">
      <alignment horizontal="center"/>
    </xf>
    <xf numFmtId="1" fontId="15" fillId="3" borderId="4" xfId="0" quotePrefix="1" applyNumberFormat="1" applyFont="1" applyFill="1" applyBorder="1" applyAlignment="1">
      <alignment horizontal="center"/>
    </xf>
    <xf numFmtId="3" fontId="4" fillId="0" borderId="6" xfId="0" quotePrefix="1" applyNumberFormat="1" applyFont="1" applyBorder="1" applyAlignment="1">
      <alignment horizontal="left"/>
    </xf>
    <xf numFmtId="3" fontId="2" fillId="0" borderId="30" xfId="0" applyNumberFormat="1" applyFont="1" applyBorder="1" applyAlignment="1">
      <alignment horizontal="centerContinuous"/>
    </xf>
    <xf numFmtId="3" fontId="2" fillId="0" borderId="5" xfId="0" applyNumberFormat="1" applyFont="1" applyBorder="1" applyAlignment="1">
      <alignment horizontal="centerContinuous"/>
    </xf>
    <xf numFmtId="1" fontId="0" fillId="0" borderId="35" xfId="0" applyNumberFormat="1" applyBorder="1" applyAlignment="1">
      <alignment horizontal="center"/>
    </xf>
    <xf numFmtId="3" fontId="0" fillId="0" borderId="36" xfId="0" applyNumberFormat="1" applyBorder="1"/>
    <xf numFmtId="3" fontId="2" fillId="0" borderId="31" xfId="0" applyNumberFormat="1" applyFont="1" applyBorder="1" applyAlignment="1">
      <alignment horizontal="centerContinuous"/>
    </xf>
    <xf numFmtId="1" fontId="0" fillId="0" borderId="1" xfId="0" applyNumberFormat="1" applyBorder="1" applyAlignment="1">
      <alignment horizontal="center" wrapText="1"/>
    </xf>
    <xf numFmtId="3" fontId="0" fillId="0" borderId="1" xfId="0" applyNumberFormat="1" applyBorder="1" applyAlignment="1">
      <alignment horizontal="center" wrapText="1"/>
    </xf>
    <xf numFmtId="3" fontId="0" fillId="0" borderId="5" xfId="0" applyNumberFormat="1" applyBorder="1" applyAlignment="1">
      <alignment horizontal="center" wrapText="1"/>
    </xf>
    <xf numFmtId="3" fontId="0" fillId="4" borderId="4" xfId="0" applyNumberFormat="1" applyFill="1" applyBorder="1" applyAlignment="1">
      <alignment wrapText="1"/>
    </xf>
    <xf numFmtId="3" fontId="0" fillId="4" borderId="2" xfId="0" applyNumberFormat="1" applyFill="1" applyBorder="1" applyAlignment="1">
      <alignment wrapText="1"/>
    </xf>
    <xf numFmtId="3" fontId="0" fillId="0" borderId="11" xfId="0" applyNumberFormat="1" applyBorder="1" applyAlignment="1">
      <alignment horizontal="center" wrapText="1"/>
    </xf>
    <xf numFmtId="3" fontId="0" fillId="4" borderId="1" xfId="0" applyNumberFormat="1" applyFill="1" applyBorder="1" applyAlignment="1">
      <alignment wrapText="1"/>
    </xf>
    <xf numFmtId="3" fontId="0" fillId="4" borderId="1" xfId="0" applyNumberFormat="1" applyFill="1" applyBorder="1"/>
    <xf numFmtId="3" fontId="0" fillId="4" borderId="4" xfId="0" applyNumberFormat="1" applyFill="1" applyBorder="1"/>
    <xf numFmtId="3" fontId="0" fillId="0" borderId="1" xfId="0" applyNumberFormat="1" applyBorder="1" applyAlignment="1">
      <alignment horizontal="centerContinuous" wrapText="1"/>
    </xf>
    <xf numFmtId="1" fontId="0" fillId="0" borderId="6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3" fontId="2" fillId="0" borderId="12" xfId="0" applyNumberFormat="1" applyFont="1" applyBorder="1"/>
    <xf numFmtId="1" fontId="0" fillId="0" borderId="0" xfId="0" applyNumberFormat="1" applyAlignment="1">
      <alignment horizontal="centerContinuous"/>
    </xf>
    <xf numFmtId="3" fontId="0" fillId="0" borderId="0" xfId="0" applyNumberFormat="1" applyAlignment="1">
      <alignment horizontal="centerContinuous"/>
    </xf>
    <xf numFmtId="3" fontId="16" fillId="0" borderId="22" xfId="0" applyNumberFormat="1" applyFont="1" applyBorder="1" applyProtection="1">
      <protection locked="0"/>
    </xf>
    <xf numFmtId="3" fontId="16" fillId="0" borderId="15" xfId="0" applyNumberFormat="1" applyFont="1" applyBorder="1" applyProtection="1">
      <protection locked="0"/>
    </xf>
    <xf numFmtId="0" fontId="15" fillId="3" borderId="6" xfId="0" applyFont="1" applyFill="1" applyBorder="1" applyAlignment="1">
      <alignment horizontal="center"/>
    </xf>
    <xf numFmtId="0" fontId="4" fillId="0" borderId="31" xfId="0" applyFont="1" applyBorder="1"/>
    <xf numFmtId="0" fontId="0" fillId="0" borderId="30" xfId="0" applyBorder="1"/>
    <xf numFmtId="0" fontId="0" fillId="0" borderId="5" xfId="0" applyBorder="1"/>
    <xf numFmtId="0" fontId="0" fillId="0" borderId="0" xfId="0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28" xfId="0" applyBorder="1"/>
    <xf numFmtId="3" fontId="0" fillId="5" borderId="19" xfId="0" applyNumberFormat="1" applyFill="1" applyBorder="1"/>
    <xf numFmtId="3" fontId="0" fillId="0" borderId="37" xfId="0" applyNumberFormat="1" applyBorder="1"/>
    <xf numFmtId="3" fontId="4" fillId="0" borderId="2" xfId="0" applyNumberFormat="1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0" fillId="4" borderId="2" xfId="0" applyNumberFormat="1" applyFill="1" applyBorder="1"/>
    <xf numFmtId="3" fontId="0" fillId="2" borderId="16" xfId="0" applyNumberFormat="1" applyFill="1" applyBorder="1"/>
    <xf numFmtId="3" fontId="0" fillId="4" borderId="27" xfId="0" applyNumberFormat="1" applyFill="1" applyBorder="1"/>
    <xf numFmtId="3" fontId="0" fillId="2" borderId="18" xfId="0" applyNumberFormat="1" applyFill="1" applyBorder="1"/>
    <xf numFmtId="164" fontId="16" fillId="0" borderId="4" xfId="0" applyNumberFormat="1" applyFont="1" applyBorder="1" applyProtection="1">
      <protection locked="0"/>
    </xf>
    <xf numFmtId="3" fontId="16" fillId="0" borderId="4" xfId="0" applyNumberFormat="1" applyFont="1" applyBorder="1" applyProtection="1">
      <protection locked="0"/>
    </xf>
    <xf numFmtId="3" fontId="9" fillId="2" borderId="0" xfId="0" applyNumberFormat="1" applyFont="1" applyFill="1"/>
    <xf numFmtId="3" fontId="12" fillId="2" borderId="22" xfId="0" applyNumberFormat="1" applyFont="1" applyFill="1" applyBorder="1" applyProtection="1">
      <protection locked="0"/>
    </xf>
    <xf numFmtId="37" fontId="8" fillId="0" borderId="0" xfId="0" applyNumberFormat="1" applyFont="1"/>
    <xf numFmtId="37" fontId="8" fillId="2" borderId="0" xfId="0" applyNumberFormat="1" applyFont="1" applyFill="1"/>
    <xf numFmtId="3" fontId="3" fillId="0" borderId="38" xfId="0" applyNumberFormat="1" applyFont="1" applyBorder="1" applyAlignment="1">
      <alignment wrapText="1"/>
    </xf>
    <xf numFmtId="3" fontId="0" fillId="0" borderId="0" xfId="0" applyNumberFormat="1" applyAlignment="1">
      <alignment horizontal="left"/>
    </xf>
    <xf numFmtId="3" fontId="0" fillId="0" borderId="39" xfId="0" applyNumberFormat="1" applyBorder="1" applyAlignment="1">
      <alignment horizontal="left"/>
    </xf>
    <xf numFmtId="0" fontId="0" fillId="0" borderId="38" xfId="0" applyBorder="1"/>
    <xf numFmtId="0" fontId="3" fillId="0" borderId="37" xfId="0" applyFont="1" applyBorder="1" applyAlignment="1">
      <alignment wrapText="1"/>
    </xf>
    <xf numFmtId="0" fontId="3" fillId="0" borderId="28" xfId="0" applyFont="1" applyBorder="1" applyAlignment="1">
      <alignment wrapText="1"/>
    </xf>
    <xf numFmtId="3" fontId="12" fillId="2" borderId="4" xfId="0" applyNumberFormat="1" applyFont="1" applyFill="1" applyBorder="1" applyProtection="1">
      <protection locked="0"/>
    </xf>
    <xf numFmtId="3" fontId="0" fillId="0" borderId="40" xfId="0" applyNumberFormat="1" applyBorder="1"/>
    <xf numFmtId="3" fontId="0" fillId="4" borderId="3" xfId="0" applyNumberFormat="1" applyFill="1" applyBorder="1" applyAlignment="1">
      <alignment wrapText="1"/>
    </xf>
    <xf numFmtId="0" fontId="0" fillId="0" borderId="4" xfId="0" applyBorder="1" applyAlignment="1">
      <alignment horizontal="center" wrapText="1"/>
    </xf>
    <xf numFmtId="0" fontId="3" fillId="0" borderId="38" xfId="0" applyFont="1" applyBorder="1"/>
    <xf numFmtId="0" fontId="0" fillId="0" borderId="4" xfId="0" applyBorder="1" applyAlignment="1">
      <alignment horizontal="center" vertical="center" wrapText="1"/>
    </xf>
    <xf numFmtId="3" fontId="0" fillId="4" borderId="38" xfId="0" applyNumberFormat="1" applyFill="1" applyBorder="1"/>
    <xf numFmtId="3" fontId="0" fillId="4" borderId="32" xfId="0" applyNumberFormat="1" applyFill="1" applyBorder="1"/>
    <xf numFmtId="3" fontId="2" fillId="0" borderId="1" xfId="0" applyNumberFormat="1" applyFont="1" applyBorder="1" applyAlignment="1">
      <alignment horizontal="center" wrapText="1"/>
    </xf>
    <xf numFmtId="3" fontId="0" fillId="0" borderId="26" xfId="0" applyNumberFormat="1" applyBorder="1"/>
    <xf numFmtId="3" fontId="8" fillId="2" borderId="25" xfId="0" applyNumberFormat="1" applyFont="1" applyFill="1" applyBorder="1" applyAlignment="1">
      <alignment horizontal="left"/>
    </xf>
    <xf numFmtId="3" fontId="8" fillId="2" borderId="36" xfId="0" applyNumberFormat="1" applyFont="1" applyFill="1" applyBorder="1" applyAlignment="1">
      <alignment horizontal="left"/>
    </xf>
    <xf numFmtId="3" fontId="8" fillId="2" borderId="24" xfId="0" applyNumberFormat="1" applyFont="1" applyFill="1" applyBorder="1" applyAlignment="1">
      <alignment horizontal="left"/>
    </xf>
    <xf numFmtId="3" fontId="6" fillId="2" borderId="10" xfId="0" applyNumberFormat="1" applyFont="1" applyFill="1" applyBorder="1" applyAlignment="1">
      <alignment horizontal="left"/>
    </xf>
    <xf numFmtId="3" fontId="8" fillId="2" borderId="10" xfId="0" applyNumberFormat="1" applyFont="1" applyFill="1" applyBorder="1" applyAlignment="1">
      <alignment horizontal="left"/>
    </xf>
    <xf numFmtId="3" fontId="8" fillId="2" borderId="11" xfId="0" applyNumberFormat="1" applyFont="1" applyFill="1" applyBorder="1"/>
    <xf numFmtId="3" fontId="13" fillId="3" borderId="4" xfId="0" quotePrefix="1" applyNumberFormat="1" applyFont="1" applyFill="1" applyBorder="1" applyAlignment="1">
      <alignment horizontal="left"/>
    </xf>
    <xf numFmtId="3" fontId="0" fillId="0" borderId="16" xfId="0" applyNumberFormat="1" applyBorder="1" applyAlignment="1">
      <alignment horizontal="left"/>
    </xf>
    <xf numFmtId="3" fontId="0" fillId="0" borderId="2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3" fontId="20" fillId="0" borderId="4" xfId="0" applyNumberFormat="1" applyFont="1" applyBorder="1" applyAlignment="1">
      <alignment horizontal="center" wrapText="1"/>
    </xf>
    <xf numFmtId="3" fontId="7" fillId="0" borderId="40" xfId="0" applyNumberFormat="1" applyFont="1" applyBorder="1"/>
    <xf numFmtId="3" fontId="0" fillId="0" borderId="24" xfId="0" applyNumberFormat="1" applyBorder="1"/>
    <xf numFmtId="0" fontId="0" fillId="0" borderId="25" xfId="0" applyBorder="1" applyAlignment="1">
      <alignment horizontal="center"/>
    </xf>
    <xf numFmtId="3" fontId="0" fillId="0" borderId="38" xfId="0" applyNumberFormat="1" applyBorder="1"/>
    <xf numFmtId="1" fontId="2" fillId="2" borderId="4" xfId="0" applyNumberFormat="1" applyFont="1" applyFill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1" fontId="0" fillId="0" borderId="11" xfId="0" applyNumberFormat="1" applyBorder="1" applyAlignment="1">
      <alignment horizontal="center" wrapText="1"/>
    </xf>
    <xf numFmtId="0" fontId="3" fillId="0" borderId="38" xfId="0" applyFont="1" applyBorder="1" applyAlignment="1">
      <alignment wrapText="1"/>
    </xf>
    <xf numFmtId="3" fontId="0" fillId="5" borderId="15" xfId="0" applyNumberFormat="1" applyFill="1" applyBorder="1"/>
    <xf numFmtId="3" fontId="0" fillId="5" borderId="37" xfId="0" applyNumberFormat="1" applyFill="1" applyBorder="1"/>
    <xf numFmtId="3" fontId="0" fillId="5" borderId="28" xfId="0" applyNumberFormat="1" applyFill="1" applyBorder="1"/>
    <xf numFmtId="3" fontId="5" fillId="0" borderId="0" xfId="0" applyNumberFormat="1" applyFont="1" applyAlignment="1">
      <alignment wrapText="1"/>
    </xf>
    <xf numFmtId="3" fontId="0" fillId="0" borderId="3" xfId="0" applyNumberFormat="1" applyBorder="1" applyAlignment="1">
      <alignment horizontal="center" wrapText="1"/>
    </xf>
    <xf numFmtId="3" fontId="1" fillId="2" borderId="2" xfId="0" applyNumberFormat="1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37" fontId="8" fillId="6" borderId="0" xfId="0" applyNumberFormat="1" applyFont="1" applyFill="1"/>
    <xf numFmtId="3" fontId="2" fillId="6" borderId="30" xfId="0" applyNumberFormat="1" applyFont="1" applyFill="1" applyBorder="1" applyAlignment="1">
      <alignment horizontal="centerContinuous"/>
    </xf>
    <xf numFmtId="3" fontId="2" fillId="6" borderId="5" xfId="0" applyNumberFormat="1" applyFont="1" applyFill="1" applyBorder="1" applyAlignment="1">
      <alignment horizontal="centerContinuous"/>
    </xf>
    <xf numFmtId="3" fontId="2" fillId="6" borderId="31" xfId="0" applyNumberFormat="1" applyFont="1" applyFill="1" applyBorder="1" applyAlignment="1">
      <alignment horizontal="centerContinuous"/>
    </xf>
    <xf numFmtId="3" fontId="2" fillId="6" borderId="30" xfId="0" applyNumberFormat="1" applyFont="1" applyFill="1" applyBorder="1" applyAlignment="1">
      <alignment horizontal="left"/>
    </xf>
    <xf numFmtId="3" fontId="2" fillId="6" borderId="31" xfId="0" applyNumberFormat="1" applyFont="1" applyFill="1" applyBorder="1" applyAlignment="1">
      <alignment horizontal="left"/>
    </xf>
    <xf numFmtId="3" fontId="0" fillId="7" borderId="4" xfId="0" applyNumberFormat="1" applyFill="1" applyBorder="1"/>
    <xf numFmtId="3" fontId="0" fillId="7" borderId="2" xfId="0" applyNumberFormat="1" applyFill="1" applyBorder="1"/>
    <xf numFmtId="3" fontId="0" fillId="7" borderId="41" xfId="0" applyNumberFormat="1" applyFill="1" applyBorder="1"/>
    <xf numFmtId="3" fontId="0" fillId="7" borderId="1" xfId="0" applyNumberFormat="1" applyFill="1" applyBorder="1"/>
    <xf numFmtId="3" fontId="3" fillId="7" borderId="4" xfId="0" applyNumberFormat="1" applyFont="1" applyFill="1" applyBorder="1" applyAlignment="1">
      <alignment wrapText="1"/>
    </xf>
    <xf numFmtId="3" fontId="0" fillId="7" borderId="23" xfId="0" applyNumberFormat="1" applyFill="1" applyBorder="1"/>
    <xf numFmtId="3" fontId="0" fillId="7" borderId="20" xfId="0" applyNumberFormat="1" applyFill="1" applyBorder="1"/>
    <xf numFmtId="3" fontId="0" fillId="7" borderId="27" xfId="0" applyNumberFormat="1" applyFill="1" applyBorder="1"/>
    <xf numFmtId="3" fontId="0" fillId="7" borderId="22" xfId="0" applyNumberFormat="1" applyFill="1" applyBorder="1"/>
    <xf numFmtId="3" fontId="3" fillId="7" borderId="27" xfId="0" applyNumberFormat="1" applyFont="1" applyFill="1" applyBorder="1" applyAlignment="1">
      <alignment wrapText="1"/>
    </xf>
    <xf numFmtId="3" fontId="0" fillId="7" borderId="19" xfId="0" applyNumberFormat="1" applyFill="1" applyBorder="1"/>
    <xf numFmtId="3" fontId="3" fillId="7" borderId="38" xfId="0" applyNumberFormat="1" applyFont="1" applyFill="1" applyBorder="1" applyAlignment="1">
      <alignment wrapText="1"/>
    </xf>
    <xf numFmtId="3" fontId="8" fillId="7" borderId="4" xfId="0" applyNumberFormat="1" applyFont="1" applyFill="1" applyBorder="1"/>
    <xf numFmtId="3" fontId="8" fillId="7" borderId="2" xfId="0" applyNumberFormat="1" applyFont="1" applyFill="1" applyBorder="1"/>
    <xf numFmtId="3" fontId="8" fillId="7" borderId="4" xfId="0" applyNumberFormat="1" applyFont="1" applyFill="1" applyBorder="1" applyAlignment="1">
      <alignment horizontal="right"/>
    </xf>
    <xf numFmtId="3" fontId="3" fillId="7" borderId="2" xfId="0" applyNumberFormat="1" applyFont="1" applyFill="1" applyBorder="1"/>
    <xf numFmtId="3" fontId="2" fillId="0" borderId="30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16" fillId="0" borderId="20" xfId="0" applyNumberFormat="1" applyFont="1" applyBorder="1" applyAlignment="1" applyProtection="1">
      <alignment horizontal="right"/>
      <protection locked="0"/>
    </xf>
    <xf numFmtId="3" fontId="17" fillId="2" borderId="5" xfId="0" applyNumberFormat="1" applyFont="1" applyFill="1" applyBorder="1" applyAlignment="1">
      <alignment horizontal="center"/>
    </xf>
    <xf numFmtId="3" fontId="2" fillId="2" borderId="4" xfId="0" applyNumberFormat="1" applyFont="1" applyFill="1" applyBorder="1" applyAlignment="1">
      <alignment horizontal="center" wrapText="1"/>
    </xf>
    <xf numFmtId="3" fontId="2" fillId="0" borderId="31" xfId="0" applyNumberFormat="1" applyFont="1" applyBorder="1"/>
    <xf numFmtId="1" fontId="3" fillId="0" borderId="26" xfId="0" applyNumberFormat="1" applyFont="1" applyBorder="1"/>
    <xf numFmtId="3" fontId="16" fillId="0" borderId="23" xfId="0" applyNumberFormat="1" applyFont="1" applyBorder="1" applyProtection="1">
      <protection locked="0"/>
    </xf>
    <xf numFmtId="3" fontId="16" fillId="0" borderId="42" xfId="0" applyNumberFormat="1" applyFont="1" applyBorder="1" applyProtection="1">
      <protection locked="0"/>
    </xf>
    <xf numFmtId="3" fontId="16" fillId="0" borderId="43" xfId="0" applyNumberFormat="1" applyFont="1" applyBorder="1" applyProtection="1">
      <protection locked="0"/>
    </xf>
    <xf numFmtId="3" fontId="14" fillId="0" borderId="4" xfId="0" applyNumberFormat="1" applyFont="1" applyBorder="1"/>
    <xf numFmtId="3" fontId="18" fillId="7" borderId="4" xfId="0" applyNumberFormat="1" applyFont="1" applyFill="1" applyBorder="1"/>
    <xf numFmtId="3" fontId="16" fillId="0" borderId="17" xfId="0" applyNumberFormat="1" applyFont="1" applyBorder="1" applyProtection="1">
      <protection locked="0"/>
    </xf>
    <xf numFmtId="3" fontId="3" fillId="7" borderId="1" xfId="0" applyNumberFormat="1" applyFont="1" applyFill="1" applyBorder="1"/>
    <xf numFmtId="3" fontId="16" fillId="0" borderId="20" xfId="0" applyNumberFormat="1" applyFont="1" applyBorder="1" applyProtection="1">
      <protection locked="0"/>
    </xf>
    <xf numFmtId="3" fontId="3" fillId="7" borderId="4" xfId="0" applyNumberFormat="1" applyFont="1" applyFill="1" applyBorder="1"/>
    <xf numFmtId="3" fontId="16" fillId="0" borderId="27" xfId="0" applyNumberFormat="1" applyFont="1" applyBorder="1" applyProtection="1">
      <protection locked="0"/>
    </xf>
    <xf numFmtId="3" fontId="2" fillId="0" borderId="3" xfId="0" applyNumberFormat="1" applyFont="1" applyBorder="1"/>
    <xf numFmtId="3" fontId="3" fillId="0" borderId="33" xfId="0" applyNumberFormat="1" applyFont="1" applyBorder="1"/>
    <xf numFmtId="3" fontId="3" fillId="0" borderId="34" xfId="0" applyNumberFormat="1" applyFont="1" applyBorder="1"/>
    <xf numFmtId="3" fontId="16" fillId="0" borderId="34" xfId="0" applyNumberFormat="1" applyFont="1" applyBorder="1" applyProtection="1">
      <protection locked="0"/>
    </xf>
    <xf numFmtId="3" fontId="2" fillId="0" borderId="16" xfId="0" applyNumberFormat="1" applyFont="1" applyBorder="1"/>
    <xf numFmtId="3" fontId="16" fillId="0" borderId="0" xfId="0" applyNumberFormat="1" applyFont="1"/>
    <xf numFmtId="3" fontId="0" fillId="0" borderId="30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3" fillId="0" borderId="30" xfId="0" applyNumberFormat="1" applyFont="1" applyBorder="1" applyAlignment="1">
      <alignment horizontal="center"/>
    </xf>
    <xf numFmtId="3" fontId="4" fillId="0" borderId="4" xfId="0" applyNumberFormat="1" applyFont="1" applyBorder="1"/>
    <xf numFmtId="3" fontId="3" fillId="0" borderId="15" xfId="0" applyNumberFormat="1" applyFont="1" applyBorder="1"/>
    <xf numFmtId="3" fontId="0" fillId="4" borderId="17" xfId="0" applyNumberFormat="1" applyFill="1" applyBorder="1"/>
    <xf numFmtId="3" fontId="3" fillId="0" borderId="38" xfId="0" applyNumberFormat="1" applyFont="1" applyBorder="1"/>
    <xf numFmtId="3" fontId="0" fillId="0" borderId="28" xfId="0" applyNumberFormat="1" applyBorder="1"/>
    <xf numFmtId="3" fontId="0" fillId="4" borderId="0" xfId="0" applyNumberFormat="1" applyFill="1"/>
    <xf numFmtId="3" fontId="0" fillId="4" borderId="9" xfId="0" applyNumberFormat="1" applyFill="1" applyBorder="1"/>
    <xf numFmtId="3" fontId="0" fillId="7" borderId="17" xfId="0" applyNumberFormat="1" applyFill="1" applyBorder="1"/>
    <xf numFmtId="3" fontId="18" fillId="7" borderId="27" xfId="0" applyNumberFormat="1" applyFont="1" applyFill="1" applyBorder="1"/>
    <xf numFmtId="3" fontId="18" fillId="7" borderId="20" xfId="0" applyNumberFormat="1" applyFont="1" applyFill="1" applyBorder="1"/>
    <xf numFmtId="3" fontId="18" fillId="7" borderId="19" xfId="0" applyNumberFormat="1" applyFont="1" applyFill="1" applyBorder="1"/>
    <xf numFmtId="3" fontId="3" fillId="7" borderId="20" xfId="0" applyNumberFormat="1" applyFont="1" applyFill="1" applyBorder="1"/>
    <xf numFmtId="3" fontId="3" fillId="7" borderId="22" xfId="0" applyNumberFormat="1" applyFont="1" applyFill="1" applyBorder="1"/>
    <xf numFmtId="3" fontId="3" fillId="7" borderId="23" xfId="0" applyNumberFormat="1" applyFont="1" applyFill="1" applyBorder="1"/>
    <xf numFmtId="3" fontId="3" fillId="0" borderId="16" xfId="0" applyNumberFormat="1" applyFont="1" applyBorder="1"/>
    <xf numFmtId="3" fontId="18" fillId="7" borderId="22" xfId="0" applyNumberFormat="1" applyFont="1" applyFill="1" applyBorder="1"/>
    <xf numFmtId="3" fontId="18" fillId="7" borderId="28" xfId="0" applyNumberFormat="1" applyFont="1" applyFill="1" applyBorder="1"/>
    <xf numFmtId="3" fontId="6" fillId="0" borderId="31" xfId="0" applyNumberFormat="1" applyFont="1" applyBorder="1" applyAlignment="1">
      <alignment horizontal="left"/>
    </xf>
    <xf numFmtId="3" fontId="6" fillId="0" borderId="31" xfId="0" applyNumberFormat="1" applyFont="1" applyBorder="1"/>
    <xf numFmtId="3" fontId="15" fillId="3" borderId="6" xfId="0" applyNumberFormat="1" applyFont="1" applyFill="1" applyBorder="1"/>
    <xf numFmtId="3" fontId="6" fillId="0" borderId="2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/>
    </xf>
    <xf numFmtId="3" fontId="0" fillId="0" borderId="21" xfId="0" quotePrefix="1" applyNumberFormat="1" applyBorder="1" applyAlignment="1">
      <alignment wrapText="1"/>
    </xf>
    <xf numFmtId="3" fontId="15" fillId="3" borderId="0" xfId="0" applyNumberFormat="1" applyFont="1" applyFill="1"/>
    <xf numFmtId="3" fontId="0" fillId="9" borderId="4" xfId="0" applyNumberFormat="1" applyFill="1" applyBorder="1"/>
    <xf numFmtId="0" fontId="0" fillId="10" borderId="0" xfId="0" applyFill="1"/>
    <xf numFmtId="3" fontId="8" fillId="10" borderId="6" xfId="0" applyNumberFormat="1" applyFont="1" applyFill="1" applyBorder="1"/>
    <xf numFmtId="3" fontId="0" fillId="0" borderId="18" xfId="0" quotePrefix="1" applyNumberFormat="1" applyBorder="1" applyAlignment="1">
      <alignment horizontal="center"/>
    </xf>
    <xf numFmtId="3" fontId="8" fillId="2" borderId="31" xfId="0" applyNumberFormat="1" applyFont="1" applyFill="1" applyBorder="1" applyAlignment="1">
      <alignment horizontal="left"/>
    </xf>
    <xf numFmtId="37" fontId="13" fillId="3" borderId="2" xfId="0" quotePrefix="1" applyNumberFormat="1" applyFont="1" applyFill="1" applyBorder="1" applyAlignment="1">
      <alignment horizontal="left" vertical="center"/>
    </xf>
    <xf numFmtId="37" fontId="8" fillId="2" borderId="6" xfId="0" applyNumberFormat="1" applyFont="1" applyFill="1" applyBorder="1" applyAlignment="1">
      <alignment horizontal="centerContinuous" wrapText="1"/>
    </xf>
    <xf numFmtId="37" fontId="12" fillId="8" borderId="5" xfId="0" applyNumberFormat="1" applyFont="1" applyFill="1" applyBorder="1" applyProtection="1">
      <protection locked="0"/>
    </xf>
    <xf numFmtId="37" fontId="8" fillId="2" borderId="4" xfId="0" applyNumberFormat="1" applyFont="1" applyFill="1" applyBorder="1" applyAlignment="1">
      <alignment horizontal="centerContinuous" wrapText="1"/>
    </xf>
    <xf numFmtId="37" fontId="8" fillId="2" borderId="4" xfId="0" applyNumberFormat="1" applyFont="1" applyFill="1" applyBorder="1" applyAlignment="1">
      <alignment horizontal="center" wrapText="1"/>
    </xf>
    <xf numFmtId="3" fontId="2" fillId="7" borderId="4" xfId="0" applyNumberFormat="1" applyFont="1" applyFill="1" applyBorder="1"/>
    <xf numFmtId="3" fontId="2" fillId="7" borderId="12" xfId="0" applyNumberFormat="1" applyFont="1" applyFill="1" applyBorder="1" applyAlignment="1">
      <alignment wrapText="1"/>
    </xf>
    <xf numFmtId="3" fontId="2" fillId="7" borderId="4" xfId="0" applyNumberFormat="1" applyFont="1" applyFill="1" applyBorder="1" applyAlignment="1">
      <alignment wrapText="1"/>
    </xf>
    <xf numFmtId="3" fontId="14" fillId="7" borderId="4" xfId="0" applyNumberFormat="1" applyFont="1" applyFill="1" applyBorder="1"/>
    <xf numFmtId="3" fontId="14" fillId="7" borderId="2" xfId="0" applyNumberFormat="1" applyFont="1" applyFill="1" applyBorder="1"/>
    <xf numFmtId="3" fontId="21" fillId="7" borderId="2" xfId="0" applyNumberFormat="1" applyFont="1" applyFill="1" applyBorder="1"/>
    <xf numFmtId="3" fontId="14" fillId="7" borderId="31" xfId="0" applyNumberFormat="1" applyFont="1" applyFill="1" applyBorder="1" applyAlignment="1">
      <alignment wrapText="1"/>
    </xf>
    <xf numFmtId="3" fontId="14" fillId="7" borderId="4" xfId="0" applyNumberFormat="1" applyFont="1" applyFill="1" applyBorder="1" applyAlignment="1">
      <alignment horizontal="left"/>
    </xf>
    <xf numFmtId="3" fontId="21" fillId="7" borderId="4" xfId="0" applyNumberFormat="1" applyFont="1" applyFill="1" applyBorder="1"/>
    <xf numFmtId="3" fontId="14" fillId="7" borderId="4" xfId="0" applyNumberFormat="1" applyFont="1" applyFill="1" applyBorder="1" applyAlignment="1">
      <alignment wrapText="1"/>
    </xf>
    <xf numFmtId="3" fontId="0" fillId="7" borderId="22" xfId="0" applyNumberFormat="1" applyFill="1" applyBorder="1" applyAlignment="1">
      <alignment wrapText="1"/>
    </xf>
    <xf numFmtId="3" fontId="14" fillId="7" borderId="2" xfId="0" applyNumberFormat="1" applyFont="1" applyFill="1" applyBorder="1" applyAlignment="1">
      <alignment wrapText="1"/>
    </xf>
    <xf numFmtId="0" fontId="2" fillId="7" borderId="4" xfId="0" applyFont="1" applyFill="1" applyBorder="1"/>
    <xf numFmtId="0" fontId="2" fillId="7" borderId="31" xfId="0" applyFont="1" applyFill="1" applyBorder="1"/>
    <xf numFmtId="0" fontId="2" fillId="7" borderId="4" xfId="0" applyFont="1" applyFill="1" applyBorder="1" applyAlignment="1">
      <alignment wrapText="1"/>
    </xf>
    <xf numFmtId="3" fontId="2" fillId="7" borderId="2" xfId="0" applyNumberFormat="1" applyFont="1" applyFill="1" applyBorder="1"/>
    <xf numFmtId="3" fontId="2" fillId="7" borderId="8" xfId="0" applyNumberFormat="1" applyFont="1" applyFill="1" applyBorder="1"/>
    <xf numFmtId="3" fontId="2" fillId="7" borderId="13" xfId="0" applyNumberFormat="1" applyFont="1" applyFill="1" applyBorder="1"/>
    <xf numFmtId="3" fontId="2" fillId="7" borderId="4" xfId="0" quotePrefix="1" applyNumberFormat="1" applyFont="1" applyFill="1" applyBorder="1"/>
    <xf numFmtId="3" fontId="2" fillId="7" borderId="31" xfId="0" quotePrefix="1" applyNumberFormat="1" applyFont="1" applyFill="1" applyBorder="1" applyAlignment="1">
      <alignment horizontal="left"/>
    </xf>
    <xf numFmtId="3" fontId="6" fillId="7" borderId="31" xfId="0" quotePrefix="1" applyNumberFormat="1" applyFont="1" applyFill="1" applyBorder="1" applyAlignment="1">
      <alignment horizontal="left"/>
    </xf>
    <xf numFmtId="3" fontId="6" fillId="7" borderId="31" xfId="0" applyNumberFormat="1" applyFont="1" applyFill="1" applyBorder="1" applyAlignment="1">
      <alignment horizontal="left"/>
    </xf>
    <xf numFmtId="3" fontId="9" fillId="7" borderId="30" xfId="0" applyNumberFormat="1" applyFont="1" applyFill="1" applyBorder="1" applyAlignment="1">
      <alignment horizontal="right"/>
    </xf>
    <xf numFmtId="3" fontId="0" fillId="7" borderId="5" xfId="0" applyNumberFormat="1" applyFill="1" applyBorder="1"/>
    <xf numFmtId="3" fontId="14" fillId="7" borderId="1" xfId="0" quotePrefix="1" applyNumberFormat="1" applyFont="1" applyFill="1" applyBorder="1" applyAlignment="1">
      <alignment horizontal="left" vertical="top" wrapText="1"/>
    </xf>
    <xf numFmtId="3" fontId="14" fillId="7" borderId="4" xfId="0" quotePrefix="1" applyNumberFormat="1" applyFont="1" applyFill="1" applyBorder="1" applyAlignment="1">
      <alignment horizontal="left"/>
    </xf>
    <xf numFmtId="3" fontId="2" fillId="7" borderId="1" xfId="0" applyNumberFormat="1" applyFont="1" applyFill="1" applyBorder="1"/>
    <xf numFmtId="3" fontId="14" fillId="7" borderId="1" xfId="0" applyNumberFormat="1" applyFont="1" applyFill="1" applyBorder="1"/>
    <xf numFmtId="3" fontId="0" fillId="0" borderId="46" xfId="0" applyNumberFormat="1" applyBorder="1"/>
    <xf numFmtId="3" fontId="16" fillId="0" borderId="46" xfId="0" applyNumberFormat="1" applyFont="1" applyBorder="1" applyProtection="1">
      <protection locked="0"/>
    </xf>
    <xf numFmtId="3" fontId="18" fillId="7" borderId="46" xfId="0" applyNumberFormat="1" applyFont="1" applyFill="1" applyBorder="1"/>
    <xf numFmtId="3" fontId="0" fillId="7" borderId="47" xfId="0" applyNumberFormat="1" applyFill="1" applyBorder="1"/>
    <xf numFmtId="1" fontId="0" fillId="0" borderId="21" xfId="0" quotePrefix="1" applyNumberFormat="1" applyBorder="1" applyAlignment="1">
      <alignment horizontal="center"/>
    </xf>
    <xf numFmtId="0" fontId="19" fillId="0" borderId="19" xfId="0" applyFont="1" applyBorder="1" applyProtection="1">
      <protection locked="0"/>
    </xf>
    <xf numFmtId="0" fontId="16" fillId="0" borderId="19" xfId="0" applyFont="1" applyBorder="1" applyProtection="1">
      <protection locked="0"/>
    </xf>
    <xf numFmtId="3" fontId="0" fillId="7" borderId="45" xfId="0" applyNumberFormat="1" applyFill="1" applyBorder="1"/>
    <xf numFmtId="3" fontId="12" fillId="2" borderId="19" xfId="0" applyNumberFormat="1" applyFont="1" applyFill="1" applyBorder="1" applyProtection="1">
      <protection locked="0"/>
    </xf>
    <xf numFmtId="0" fontId="0" fillId="0" borderId="19" xfId="0" applyBorder="1"/>
    <xf numFmtId="1" fontId="0" fillId="0" borderId="14" xfId="0" quotePrefix="1" applyNumberFormat="1" applyBorder="1" applyAlignment="1">
      <alignment horizontal="center"/>
    </xf>
    <xf numFmtId="0" fontId="19" fillId="0" borderId="22" xfId="0" applyFont="1" applyBorder="1" applyProtection="1">
      <protection locked="0"/>
    </xf>
    <xf numFmtId="3" fontId="0" fillId="7" borderId="42" xfId="0" applyNumberFormat="1" applyFill="1" applyBorder="1"/>
    <xf numFmtId="3" fontId="4" fillId="11" borderId="27" xfId="0" applyNumberFormat="1" applyFont="1" applyFill="1" applyBorder="1" applyAlignment="1">
      <alignment wrapText="1"/>
    </xf>
    <xf numFmtId="3" fontId="5" fillId="11" borderId="27" xfId="0" applyNumberFormat="1" applyFont="1" applyFill="1" applyBorder="1" applyAlignment="1">
      <alignment wrapText="1"/>
    </xf>
    <xf numFmtId="3" fontId="0" fillId="11" borderId="17" xfId="0" applyNumberFormat="1" applyFill="1" applyBorder="1"/>
    <xf numFmtId="3" fontId="16" fillId="11" borderId="15" xfId="0" applyNumberFormat="1" applyFont="1" applyFill="1" applyBorder="1"/>
    <xf numFmtId="3" fontId="3" fillId="11" borderId="27" xfId="0" applyNumberFormat="1" applyFont="1" applyFill="1" applyBorder="1" applyAlignment="1">
      <alignment wrapText="1"/>
    </xf>
    <xf numFmtId="3" fontId="3" fillId="11" borderId="38" xfId="0" applyNumberFormat="1" applyFont="1" applyFill="1" applyBorder="1" applyAlignment="1">
      <alignment wrapText="1"/>
    </xf>
    <xf numFmtId="3" fontId="0" fillId="11" borderId="15" xfId="0" applyNumberFormat="1" applyFill="1" applyBorder="1"/>
    <xf numFmtId="3" fontId="16" fillId="11" borderId="27" xfId="0" applyNumberFormat="1" applyFont="1" applyFill="1" applyBorder="1"/>
    <xf numFmtId="0" fontId="0" fillId="0" borderId="40" xfId="0" applyBorder="1"/>
    <xf numFmtId="0" fontId="0" fillId="0" borderId="37" xfId="0" applyBorder="1"/>
    <xf numFmtId="3" fontId="14" fillId="7" borderId="6" xfId="0" applyNumberFormat="1" applyFont="1" applyFill="1" applyBorder="1"/>
    <xf numFmtId="0" fontId="3" fillId="0" borderId="40" xfId="0" applyFont="1" applyBorder="1" applyAlignment="1">
      <alignment wrapText="1"/>
    </xf>
    <xf numFmtId="3" fontId="14" fillId="7" borderId="31" xfId="0" applyNumberFormat="1" applyFont="1" applyFill="1" applyBorder="1"/>
    <xf numFmtId="3" fontId="0" fillId="7" borderId="40" xfId="0" applyNumberFormat="1" applyFill="1" applyBorder="1" applyAlignment="1">
      <alignment wrapText="1"/>
    </xf>
    <xf numFmtId="3" fontId="0" fillId="4" borderId="48" xfId="0" applyNumberFormat="1" applyFill="1" applyBorder="1"/>
    <xf numFmtId="3" fontId="0" fillId="4" borderId="18" xfId="0" applyNumberFormat="1" applyFill="1" applyBorder="1"/>
    <xf numFmtId="3" fontId="16" fillId="0" borderId="21" xfId="0" applyNumberFormat="1" applyFont="1" applyBorder="1" applyProtection="1">
      <protection locked="0"/>
    </xf>
    <xf numFmtId="0" fontId="19" fillId="0" borderId="21" xfId="0" applyFont="1" applyBorder="1" applyProtection="1">
      <protection locked="0"/>
    </xf>
    <xf numFmtId="3" fontId="0" fillId="5" borderId="14" xfId="0" applyNumberFormat="1" applyFill="1" applyBorder="1"/>
    <xf numFmtId="3" fontId="0" fillId="5" borderId="18" xfId="0" applyNumberFormat="1" applyFill="1" applyBorder="1"/>
    <xf numFmtId="3" fontId="16" fillId="0" borderId="14" xfId="0" applyNumberFormat="1" applyFont="1" applyBorder="1" applyProtection="1">
      <protection locked="0"/>
    </xf>
    <xf numFmtId="3" fontId="0" fillId="11" borderId="19" xfId="0" applyNumberFormat="1" applyFill="1" applyBorder="1"/>
    <xf numFmtId="3" fontId="0" fillId="11" borderId="27" xfId="0" applyNumberFormat="1" applyFill="1" applyBorder="1"/>
    <xf numFmtId="3" fontId="2" fillId="2" borderId="31" xfId="0" applyNumberFormat="1" applyFont="1" applyFill="1" applyBorder="1" applyAlignment="1">
      <alignment horizontal="center"/>
    </xf>
    <xf numFmtId="3" fontId="2" fillId="2" borderId="30" xfId="0" applyNumberFormat="1" applyFont="1" applyFill="1" applyBorder="1" applyAlignment="1">
      <alignment horizontal="center"/>
    </xf>
    <xf numFmtId="3" fontId="2" fillId="2" borderId="5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3" fontId="2" fillId="2" borderId="8" xfId="0" applyNumberFormat="1" applyFont="1" applyFill="1" applyBorder="1" applyAlignment="1">
      <alignment horizontal="center"/>
    </xf>
    <xf numFmtId="3" fontId="7" fillId="0" borderId="3" xfId="0" applyNumberFormat="1" applyFont="1" applyBorder="1" applyAlignment="1">
      <alignment horizontal="center" vertical="center"/>
    </xf>
    <xf numFmtId="3" fontId="0" fillId="11" borderId="0" xfId="0" applyNumberFormat="1" applyFill="1"/>
    <xf numFmtId="3" fontId="12" fillId="11" borderId="45" xfId="0" applyNumberFormat="1" applyFont="1" applyFill="1" applyBorder="1"/>
    <xf numFmtId="3" fontId="0" fillId="11" borderId="11" xfId="0" applyNumberFormat="1" applyFill="1" applyBorder="1"/>
    <xf numFmtId="3" fontId="0" fillId="11" borderId="13" xfId="0" applyNumberFormat="1" applyFill="1" applyBorder="1"/>
    <xf numFmtId="3" fontId="0" fillId="0" borderId="34" xfId="0" quotePrefix="1" applyNumberFormat="1" applyBorder="1" applyAlignment="1">
      <alignment horizontal="center"/>
    </xf>
    <xf numFmtId="3" fontId="6" fillId="0" borderId="4" xfId="0" applyNumberFormat="1" applyFont="1" applyBorder="1" applyAlignment="1">
      <alignment horizontal="left" vertical="center" wrapText="1"/>
    </xf>
    <xf numFmtId="3" fontId="4" fillId="2" borderId="4" xfId="0" applyNumberFormat="1" applyFont="1" applyFill="1" applyBorder="1"/>
    <xf numFmtId="3" fontId="4" fillId="0" borderId="4" xfId="0" applyNumberFormat="1" applyFont="1" applyBorder="1" applyAlignment="1">
      <alignment horizontal="center" wrapText="1"/>
    </xf>
    <xf numFmtId="1" fontId="1" fillId="0" borderId="4" xfId="0" quotePrefix="1" applyNumberFormat="1" applyFont="1" applyBorder="1" applyAlignment="1">
      <alignment horizontal="center"/>
    </xf>
    <xf numFmtId="1" fontId="1" fillId="0" borderId="21" xfId="0" quotePrefix="1" applyNumberFormat="1" applyFont="1" applyBorder="1" applyAlignment="1">
      <alignment horizontal="center"/>
    </xf>
    <xf numFmtId="3" fontId="19" fillId="11" borderId="45" xfId="0" applyNumberFormat="1" applyFont="1" applyFill="1" applyBorder="1"/>
    <xf numFmtId="3" fontId="19" fillId="11" borderId="48" xfId="0" applyNumberFormat="1" applyFont="1" applyFill="1" applyBorder="1"/>
    <xf numFmtId="0" fontId="0" fillId="0" borderId="4" xfId="0" applyBorder="1" applyAlignment="1">
      <alignment vertical="center"/>
    </xf>
    <xf numFmtId="0" fontId="0" fillId="0" borderId="1" xfId="0" applyBorder="1" applyAlignment="1">
      <alignment vertical="center"/>
    </xf>
    <xf numFmtId="3" fontId="16" fillId="11" borderId="45" xfId="0" applyNumberFormat="1" applyFont="1" applyFill="1" applyBorder="1"/>
    <xf numFmtId="3" fontId="12" fillId="11" borderId="44" xfId="0" applyNumberFormat="1" applyFont="1" applyFill="1" applyBorder="1"/>
    <xf numFmtId="0" fontId="4" fillId="0" borderId="0" xfId="0" applyFont="1"/>
    <xf numFmtId="0" fontId="1" fillId="0" borderId="0" xfId="0" applyFont="1"/>
    <xf numFmtId="0" fontId="23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" fillId="0" borderId="39" xfId="0" applyFont="1" applyBorder="1"/>
    <xf numFmtId="0" fontId="2" fillId="0" borderId="0" xfId="0" applyFont="1"/>
    <xf numFmtId="0" fontId="1" fillId="0" borderId="0" xfId="0" quotePrefix="1" applyFont="1"/>
    <xf numFmtId="3" fontId="2" fillId="0" borderId="38" xfId="0" applyNumberFormat="1" applyFont="1" applyBorder="1"/>
    <xf numFmtId="3" fontId="6" fillId="0" borderId="11" xfId="0" applyNumberFormat="1" applyFont="1" applyBorder="1" applyAlignment="1">
      <alignment horizontal="left"/>
    </xf>
    <xf numFmtId="3" fontId="2" fillId="0" borderId="12" xfId="0" applyNumberFormat="1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3" fontId="4" fillId="0" borderId="1" xfId="0" applyNumberFormat="1" applyFont="1" applyBorder="1"/>
    <xf numFmtId="3" fontId="1" fillId="0" borderId="0" xfId="0" applyNumberFormat="1" applyFont="1"/>
    <xf numFmtId="3" fontId="14" fillId="7" borderId="2" xfId="0" quotePrefix="1" applyNumberFormat="1" applyFont="1" applyFill="1" applyBorder="1" applyAlignment="1">
      <alignment horizontal="left" vertical="top" wrapText="1"/>
    </xf>
    <xf numFmtId="3" fontId="0" fillId="12" borderId="21" xfId="0" applyNumberFormat="1" applyFill="1" applyBorder="1"/>
    <xf numFmtId="3" fontId="0" fillId="12" borderId="49" xfId="0" applyNumberFormat="1" applyFill="1" applyBorder="1"/>
    <xf numFmtId="3" fontId="6" fillId="0" borderId="11" xfId="0" applyNumberFormat="1" applyFont="1" applyBorder="1" applyAlignment="1">
      <alignment horizontal="center" vertical="center"/>
    </xf>
    <xf numFmtId="3" fontId="2" fillId="0" borderId="10" xfId="0" applyNumberFormat="1" applyFont="1" applyBorder="1"/>
    <xf numFmtId="3" fontId="16" fillId="11" borderId="52" xfId="0" applyNumberFormat="1" applyFont="1" applyFill="1" applyBorder="1"/>
    <xf numFmtId="3" fontId="2" fillId="0" borderId="6" xfId="0" applyNumberFormat="1" applyFont="1" applyBorder="1"/>
    <xf numFmtId="3" fontId="4" fillId="0" borderId="11" xfId="0" applyNumberFormat="1" applyFont="1" applyBorder="1"/>
    <xf numFmtId="0" fontId="2" fillId="0" borderId="39" xfId="0" applyFont="1" applyBorder="1" applyAlignment="1">
      <alignment horizontal="center"/>
    </xf>
    <xf numFmtId="3" fontId="2" fillId="12" borderId="40" xfId="0" applyNumberFormat="1" applyFont="1" applyFill="1" applyBorder="1" applyAlignment="1">
      <alignment wrapText="1"/>
    </xf>
    <xf numFmtId="3" fontId="2" fillId="12" borderId="15" xfId="0" applyNumberFormat="1" applyFont="1" applyFill="1" applyBorder="1" applyAlignment="1">
      <alignment wrapText="1"/>
    </xf>
    <xf numFmtId="3" fontId="2" fillId="12" borderId="49" xfId="0" applyNumberFormat="1" applyFont="1" applyFill="1" applyBorder="1" applyAlignment="1">
      <alignment wrapText="1"/>
    </xf>
    <xf numFmtId="3" fontId="16" fillId="12" borderId="14" xfId="0" applyNumberFormat="1" applyFont="1" applyFill="1" applyBorder="1" applyProtection="1">
      <protection locked="0"/>
    </xf>
    <xf numFmtId="3" fontId="0" fillId="12" borderId="15" xfId="0" applyNumberFormat="1" applyFill="1" applyBorder="1"/>
    <xf numFmtId="3" fontId="6" fillId="0" borderId="0" xfId="0" applyNumberFormat="1" applyFont="1"/>
    <xf numFmtId="0" fontId="24" fillId="0" borderId="0" xfId="0" applyFont="1"/>
    <xf numFmtId="3" fontId="11" fillId="0" borderId="0" xfId="0" applyNumberFormat="1" applyFont="1"/>
    <xf numFmtId="0" fontId="11" fillId="0" borderId="0" xfId="0" applyFont="1"/>
    <xf numFmtId="3" fontId="1" fillId="9" borderId="53" xfId="0" applyNumberFormat="1" applyFont="1" applyFill="1" applyBorder="1"/>
    <xf numFmtId="0" fontId="0" fillId="12" borderId="21" xfId="0" applyFill="1" applyBorder="1" applyAlignment="1">
      <alignment horizontal="center"/>
    </xf>
    <xf numFmtId="3" fontId="12" fillId="12" borderId="22" xfId="0" applyNumberFormat="1" applyFont="1" applyFill="1" applyBorder="1" applyProtection="1">
      <protection locked="0"/>
    </xf>
    <xf numFmtId="0" fontId="2" fillId="12" borderId="0" xfId="0" applyFont="1" applyFill="1" applyAlignment="1">
      <alignment horizontal="center"/>
    </xf>
    <xf numFmtId="0" fontId="0" fillId="12" borderId="0" xfId="0" applyFill="1"/>
    <xf numFmtId="0" fontId="23" fillId="12" borderId="0" xfId="0" applyFont="1" applyFill="1" applyAlignment="1">
      <alignment horizontal="left"/>
    </xf>
    <xf numFmtId="0" fontId="22" fillId="12" borderId="0" xfId="0" applyFont="1" applyFill="1" applyAlignment="1">
      <alignment horizontal="left"/>
    </xf>
    <xf numFmtId="0" fontId="2" fillId="12" borderId="39" xfId="0" applyFont="1" applyFill="1" applyBorder="1"/>
    <xf numFmtId="3" fontId="11" fillId="12" borderId="0" xfId="0" applyNumberFormat="1" applyFont="1" applyFill="1"/>
    <xf numFmtId="3" fontId="0" fillId="12" borderId="47" xfId="0" applyNumberFormat="1" applyFill="1" applyBorder="1"/>
    <xf numFmtId="3" fontId="0" fillId="12" borderId="42" xfId="0" applyNumberFormat="1" applyFill="1" applyBorder="1"/>
    <xf numFmtId="165" fontId="2" fillId="0" borderId="1" xfId="0" quotePrefix="1" applyNumberFormat="1" applyFont="1" applyBorder="1" applyAlignment="1">
      <alignment horizontal="center" vertical="center"/>
    </xf>
    <xf numFmtId="3" fontId="0" fillId="0" borderId="19" xfId="0" quotePrefix="1" applyNumberFormat="1" applyBorder="1"/>
    <xf numFmtId="3" fontId="0" fillId="0" borderId="50" xfId="0" quotePrefix="1" applyNumberFormat="1" applyBorder="1"/>
    <xf numFmtId="3" fontId="2" fillId="0" borderId="4" xfId="0" quotePrefix="1" applyNumberFormat="1" applyFont="1" applyBorder="1"/>
    <xf numFmtId="3" fontId="0" fillId="0" borderId="32" xfId="0" quotePrefix="1" applyNumberFormat="1" applyBorder="1"/>
    <xf numFmtId="3" fontId="0" fillId="0" borderId="51" xfId="0" quotePrefix="1" applyNumberFormat="1" applyBorder="1"/>
    <xf numFmtId="3" fontId="0" fillId="0" borderId="22" xfId="0" quotePrefix="1" applyNumberFormat="1" applyBorder="1"/>
    <xf numFmtId="3" fontId="2" fillId="0" borderId="2" xfId="0" applyNumberFormat="1" applyFont="1" applyBorder="1" applyAlignment="1">
      <alignment horizontal="center" vertical="center"/>
    </xf>
    <xf numFmtId="3" fontId="2" fillId="0" borderId="1" xfId="0" quotePrefix="1" applyNumberFormat="1" applyFont="1" applyBorder="1" applyAlignment="1">
      <alignment horizontal="center"/>
    </xf>
    <xf numFmtId="3" fontId="0" fillId="11" borderId="12" xfId="0" applyNumberFormat="1" applyFill="1" applyBorder="1"/>
    <xf numFmtId="3" fontId="2" fillId="0" borderId="11" xfId="0" applyNumberFormat="1" applyFont="1" applyBorder="1"/>
    <xf numFmtId="0" fontId="2" fillId="0" borderId="0" xfId="0" applyFont="1" applyAlignment="1">
      <alignment horizontal="center"/>
    </xf>
    <xf numFmtId="3" fontId="12" fillId="0" borderId="22" xfId="0" applyNumberFormat="1" applyFont="1" applyBorder="1" applyProtection="1">
      <protection locked="0"/>
    </xf>
    <xf numFmtId="3" fontId="1" fillId="0" borderId="53" xfId="0" applyNumberFormat="1" applyFont="1" applyBorder="1"/>
    <xf numFmtId="3" fontId="1" fillId="0" borderId="46" xfId="0" applyNumberFormat="1" applyFont="1" applyBorder="1"/>
    <xf numFmtId="3" fontId="8" fillId="0" borderId="2" xfId="0" applyNumberFormat="1" applyFont="1" applyBorder="1" applyAlignment="1">
      <alignment horizontal="center"/>
    </xf>
    <xf numFmtId="3" fontId="8" fillId="0" borderId="3" xfId="0" quotePrefix="1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8" fillId="0" borderId="4" xfId="0" applyNumberFormat="1" applyFont="1" applyBorder="1"/>
    <xf numFmtId="3" fontId="12" fillId="0" borderId="19" xfId="0" applyNumberFormat="1" applyFont="1" applyBorder="1" applyProtection="1">
      <protection locked="0"/>
    </xf>
    <xf numFmtId="3" fontId="12" fillId="0" borderId="4" xfId="0" applyNumberFormat="1" applyFont="1" applyBorder="1" applyProtection="1">
      <protection locked="0"/>
    </xf>
    <xf numFmtId="3" fontId="1" fillId="0" borderId="22" xfId="0" applyNumberFormat="1" applyFont="1" applyBorder="1"/>
    <xf numFmtId="3" fontId="1" fillId="0" borderId="15" xfId="0" applyNumberFormat="1" applyFont="1" applyBorder="1"/>
    <xf numFmtId="3" fontId="1" fillId="0" borderId="19" xfId="0" applyNumberFormat="1" applyFont="1" applyBorder="1"/>
    <xf numFmtId="1" fontId="0" fillId="13" borderId="18" xfId="0" applyNumberFormat="1" applyFill="1" applyBorder="1" applyAlignment="1">
      <alignment horizontal="center"/>
    </xf>
    <xf numFmtId="3" fontId="0" fillId="13" borderId="22" xfId="0" applyNumberFormat="1" applyFill="1" applyBorder="1" applyAlignment="1">
      <alignment wrapText="1"/>
    </xf>
    <xf numFmtId="3" fontId="0" fillId="13" borderId="22" xfId="0" applyNumberFormat="1" applyFill="1" applyBorder="1"/>
    <xf numFmtId="3" fontId="0" fillId="13" borderId="20" xfId="0" applyNumberFormat="1" applyFill="1" applyBorder="1"/>
    <xf numFmtId="3" fontId="0" fillId="13" borderId="23" xfId="0" applyNumberFormat="1" applyFill="1" applyBorder="1"/>
    <xf numFmtId="1" fontId="0" fillId="13" borderId="10" xfId="0" quotePrefix="1" applyNumberFormat="1" applyFill="1" applyBorder="1" applyAlignment="1">
      <alignment horizontal="center"/>
    </xf>
    <xf numFmtId="3" fontId="0" fillId="13" borderId="50" xfId="0" applyNumberFormat="1" applyFill="1" applyBorder="1"/>
    <xf numFmtId="3" fontId="2" fillId="13" borderId="22" xfId="0" applyNumberFormat="1" applyFont="1" applyFill="1" applyBorder="1" applyAlignment="1">
      <alignment wrapText="1"/>
    </xf>
    <xf numFmtId="3" fontId="18" fillId="13" borderId="22" xfId="0" applyNumberFormat="1" applyFont="1" applyFill="1" applyBorder="1"/>
    <xf numFmtId="3" fontId="2" fillId="13" borderId="49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9"/>
      <color rgb="FF9F9F9F"/>
      <color rgb="FF99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20000" mc:Ignorable="a14" a14:legacySpreadsheetColorIndex="18"/>
        </a:solidFill>
        <a:ln>
          <a:noFill/>
        </a:ln>
        <a:effectLst/>
        <a:scene3d>
          <a:camera prst="legacyPerspectiveBottom"/>
          <a:lightRig rig="legacyFlat3" dir="t"/>
        </a:scene3d>
        <a:sp3d extrusionH="121893000" prstMaterial="legacyMatte">
          <a:bevelT w="13500" h="13500" prst="angle"/>
          <a:bevelB w="13500" h="13500" prst="angle"/>
          <a:extrusionClr>
            <a:srgbClr xmlns:mc="http://schemas.openxmlformats.org/markup-compatibility/2006" xmlns:a14="http://schemas.microsoft.com/office/drawing/2010/main" val="120000" mc:Ignorable="a14" a14:legacySpreadsheetColorIndex="18"/>
          </a:extrusionClr>
        </a:sp3d>
        <a:extLst>
          <a:ext uri="{91240B29-F687-4F45-9708-019B960494DF}">
            <a14:hiddenLine xmlns:a14="http://schemas.microsoft.com/office/drawing/2010/main" w="9525" cap="flat" cmpd="sng" algn="ctr">
              <a:noFill/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53882" dir="13500000" algn="ctr" rotWithShape="0">
                  <a:srgbClr val="80808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20000" mc:Ignorable="a14" a14:legacySpreadsheetColorIndex="18"/>
        </a:solidFill>
        <a:ln>
          <a:noFill/>
        </a:ln>
        <a:effectLst/>
        <a:scene3d>
          <a:camera prst="legacyPerspectiveBottom"/>
          <a:lightRig rig="legacyFlat3" dir="t"/>
        </a:scene3d>
        <a:sp3d extrusionH="121893000" prstMaterial="legacyMatte">
          <a:bevelT w="13500" h="13500" prst="angle"/>
          <a:bevelB w="13500" h="13500" prst="angle"/>
          <a:extrusionClr>
            <a:srgbClr xmlns:mc="http://schemas.openxmlformats.org/markup-compatibility/2006" xmlns:a14="http://schemas.microsoft.com/office/drawing/2010/main" val="120000" mc:Ignorable="a14" a14:legacySpreadsheetColorIndex="18"/>
          </a:extrusionClr>
        </a:sp3d>
        <a:extLst>
          <a:ext uri="{91240B29-F687-4F45-9708-019B960494DF}">
            <a14:hiddenLine xmlns:a14="http://schemas.microsoft.com/office/drawing/2010/main" w="9525" cap="flat" cmpd="sng" algn="ctr">
              <a:noFill/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53882" dir="13500000" algn="ctr" rotWithShape="0">
                  <a:srgbClr val="80808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4"/>
  <dimension ref="A1:C62"/>
  <sheetViews>
    <sheetView showGridLines="0" tabSelected="1" zoomScaleNormal="100" workbookViewId="0"/>
  </sheetViews>
  <sheetFormatPr defaultColWidth="9.140625" defaultRowHeight="12.75" x14ac:dyDescent="0.2"/>
  <cols>
    <col min="1" max="1" width="18.7109375" style="25" customWidth="1"/>
    <col min="2" max="2" width="57.7109375" style="3" customWidth="1"/>
    <col min="3" max="3" width="18.7109375" style="256" customWidth="1"/>
    <col min="4" max="7" width="9.140625" style="3"/>
    <col min="8" max="8" width="11.28515625" style="3" customWidth="1"/>
    <col min="9" max="16384" width="9.140625" style="3"/>
  </cols>
  <sheetData>
    <row r="1" spans="1:3" s="26" customFormat="1" ht="16.5" thickBot="1" x14ac:dyDescent="0.3">
      <c r="A1" s="115" t="s">
        <v>32</v>
      </c>
      <c r="B1" s="239" t="s">
        <v>33</v>
      </c>
      <c r="C1" s="237"/>
    </row>
    <row r="2" spans="1:3" s="26" customFormat="1" ht="26.25" thickBot="1" x14ac:dyDescent="0.25">
      <c r="A2" s="201" t="s">
        <v>71</v>
      </c>
      <c r="B2" s="202" t="s">
        <v>125</v>
      </c>
      <c r="C2" s="238" t="s">
        <v>335</v>
      </c>
    </row>
    <row r="3" spans="1:3" s="26" customFormat="1" ht="13.5" thickBot="1" x14ac:dyDescent="0.25">
      <c r="A3" s="240"/>
      <c r="B3" s="389" t="s">
        <v>34</v>
      </c>
      <c r="C3" s="135"/>
    </row>
    <row r="4" spans="1:3" x14ac:dyDescent="0.2">
      <c r="A4" s="13">
        <v>4110</v>
      </c>
      <c r="B4" s="14" t="s">
        <v>35</v>
      </c>
      <c r="C4" s="241"/>
    </row>
    <row r="5" spans="1:3" x14ac:dyDescent="0.2">
      <c r="A5" s="17">
        <v>4120</v>
      </c>
      <c r="B5" s="106" t="s">
        <v>36</v>
      </c>
      <c r="C5" s="241"/>
    </row>
    <row r="6" spans="1:3" x14ac:dyDescent="0.2">
      <c r="A6" s="17">
        <v>4150</v>
      </c>
      <c r="B6" s="18" t="s">
        <v>37</v>
      </c>
      <c r="C6" s="241"/>
    </row>
    <row r="7" spans="1:3" x14ac:dyDescent="0.2">
      <c r="A7" s="22">
        <v>4179</v>
      </c>
      <c r="B7" s="18" t="s">
        <v>38</v>
      </c>
      <c r="C7" s="242"/>
    </row>
    <row r="8" spans="1:3" x14ac:dyDescent="0.2">
      <c r="A8" s="10">
        <v>4180</v>
      </c>
      <c r="B8" s="20" t="s">
        <v>39</v>
      </c>
      <c r="C8" s="242"/>
    </row>
    <row r="9" spans="1:3" x14ac:dyDescent="0.2">
      <c r="A9" s="22">
        <v>4191</v>
      </c>
      <c r="B9" s="445" t="s">
        <v>421</v>
      </c>
      <c r="C9" s="242"/>
    </row>
    <row r="10" spans="1:3" x14ac:dyDescent="0.2">
      <c r="A10" s="22">
        <v>4192</v>
      </c>
      <c r="B10" s="446" t="s">
        <v>422</v>
      </c>
      <c r="C10" s="242"/>
    </row>
    <row r="11" spans="1:3" x14ac:dyDescent="0.2">
      <c r="A11" s="22">
        <v>4193</v>
      </c>
      <c r="B11" s="446" t="s">
        <v>423</v>
      </c>
      <c r="C11" s="242"/>
    </row>
    <row r="12" spans="1:3" x14ac:dyDescent="0.2">
      <c r="A12" s="22">
        <v>4194</v>
      </c>
      <c r="B12" s="446" t="s">
        <v>424</v>
      </c>
      <c r="C12" s="242"/>
    </row>
    <row r="13" spans="1:3" x14ac:dyDescent="0.2">
      <c r="A13" s="22">
        <v>4198</v>
      </c>
      <c r="B13" s="20" t="s">
        <v>310</v>
      </c>
      <c r="C13" s="243"/>
    </row>
    <row r="14" spans="1:3" ht="13.5" thickBot="1" x14ac:dyDescent="0.25">
      <c r="A14" s="10">
        <v>4199</v>
      </c>
      <c r="B14" s="20" t="s">
        <v>40</v>
      </c>
      <c r="C14" s="243"/>
    </row>
    <row r="15" spans="1:3" ht="13.5" thickBot="1" x14ac:dyDescent="0.25">
      <c r="A15" s="116"/>
      <c r="B15" s="298" t="s">
        <v>41</v>
      </c>
      <c r="C15" s="245">
        <f>SUM(C4:C14)</f>
        <v>0</v>
      </c>
    </row>
    <row r="16" spans="1:3" ht="13.5" thickBot="1" x14ac:dyDescent="0.25">
      <c r="A16" s="24"/>
      <c r="B16" s="107" t="s">
        <v>311</v>
      </c>
      <c r="C16" s="135"/>
    </row>
    <row r="17" spans="1:3" x14ac:dyDescent="0.2">
      <c r="A17" s="13">
        <v>4211</v>
      </c>
      <c r="B17" s="14" t="s">
        <v>42</v>
      </c>
      <c r="C17" s="241"/>
    </row>
    <row r="18" spans="1:3" x14ac:dyDescent="0.2">
      <c r="A18" s="17">
        <v>4212</v>
      </c>
      <c r="B18" s="108" t="s">
        <v>43</v>
      </c>
      <c r="C18" s="241"/>
    </row>
    <row r="19" spans="1:3" x14ac:dyDescent="0.2">
      <c r="A19" s="17">
        <v>4229</v>
      </c>
      <c r="B19" s="108" t="s">
        <v>44</v>
      </c>
      <c r="C19" s="241"/>
    </row>
    <row r="20" spans="1:3" x14ac:dyDescent="0.2">
      <c r="A20" s="17">
        <v>4243</v>
      </c>
      <c r="B20" s="108" t="s">
        <v>45</v>
      </c>
      <c r="C20" s="241"/>
    </row>
    <row r="21" spans="1:3" x14ac:dyDescent="0.2">
      <c r="A21" s="17">
        <v>4244</v>
      </c>
      <c r="B21" s="108" t="s">
        <v>46</v>
      </c>
      <c r="C21" s="241"/>
    </row>
    <row r="22" spans="1:3" x14ac:dyDescent="0.2">
      <c r="A22" s="17">
        <v>4246</v>
      </c>
      <c r="B22" s="108" t="s">
        <v>47</v>
      </c>
      <c r="C22" s="241"/>
    </row>
    <row r="23" spans="1:3" x14ac:dyDescent="0.2">
      <c r="A23" s="17">
        <v>4247</v>
      </c>
      <c r="B23" s="108" t="s">
        <v>48</v>
      </c>
      <c r="C23" s="241"/>
    </row>
    <row r="24" spans="1:3" x14ac:dyDescent="0.2">
      <c r="A24" s="10">
        <v>4248</v>
      </c>
      <c r="B24" s="109" t="s">
        <v>6</v>
      </c>
      <c r="C24" s="246"/>
    </row>
    <row r="25" spans="1:3" ht="13.5" thickBot="1" x14ac:dyDescent="0.25">
      <c r="A25" s="17">
        <v>4370</v>
      </c>
      <c r="B25" s="108" t="s">
        <v>7</v>
      </c>
      <c r="C25" s="241"/>
    </row>
    <row r="26" spans="1:3" ht="12" customHeight="1" thickBot="1" x14ac:dyDescent="0.25">
      <c r="A26" s="117"/>
      <c r="B26" s="395" t="s">
        <v>327</v>
      </c>
      <c r="C26" s="135"/>
    </row>
    <row r="27" spans="1:3" ht="13.5" thickBot="1" x14ac:dyDescent="0.25">
      <c r="A27" s="118"/>
      <c r="B27" s="319" t="s">
        <v>8</v>
      </c>
      <c r="C27" s="247">
        <f>SUM(C17:C25)</f>
        <v>0</v>
      </c>
    </row>
    <row r="28" spans="1:3" ht="13.5" thickBot="1" x14ac:dyDescent="0.25">
      <c r="A28" s="119"/>
      <c r="B28" s="110" t="s">
        <v>49</v>
      </c>
      <c r="C28" s="135"/>
    </row>
    <row r="29" spans="1:3" x14ac:dyDescent="0.2">
      <c r="A29" s="120">
        <v>4322</v>
      </c>
      <c r="B29" s="111" t="s">
        <v>321</v>
      </c>
      <c r="C29" s="241"/>
    </row>
    <row r="30" spans="1:3" x14ac:dyDescent="0.2">
      <c r="A30" s="23">
        <v>4323</v>
      </c>
      <c r="B30" s="445" t="s">
        <v>425</v>
      </c>
      <c r="C30" s="248"/>
    </row>
    <row r="31" spans="1:3" x14ac:dyDescent="0.2">
      <c r="A31" s="23">
        <v>4324</v>
      </c>
      <c r="B31" s="447" t="s">
        <v>426</v>
      </c>
      <c r="C31" s="248"/>
    </row>
    <row r="32" spans="1:3" ht="13.5" thickBot="1" x14ac:dyDescent="0.25">
      <c r="A32" s="13">
        <v>4400</v>
      </c>
      <c r="B32" s="112" t="s">
        <v>50</v>
      </c>
      <c r="C32" s="248"/>
    </row>
    <row r="33" spans="1:3" ht="13.5" thickBot="1" x14ac:dyDescent="0.25">
      <c r="A33" s="21"/>
      <c r="B33" s="304" t="s">
        <v>51</v>
      </c>
      <c r="C33" s="249">
        <f>SUM(C29:C32)</f>
        <v>0</v>
      </c>
    </row>
    <row r="34" spans="1:3" ht="13.5" thickBot="1" x14ac:dyDescent="0.25">
      <c r="A34" s="24"/>
      <c r="B34" s="107" t="s">
        <v>52</v>
      </c>
      <c r="C34" s="135"/>
    </row>
    <row r="35" spans="1:3" x14ac:dyDescent="0.2">
      <c r="A35" s="13">
        <v>4540</v>
      </c>
      <c r="B35" s="112" t="s">
        <v>300</v>
      </c>
      <c r="C35" s="241"/>
    </row>
    <row r="36" spans="1:3" ht="13.5" thickBot="1" x14ac:dyDescent="0.25">
      <c r="A36" s="24">
        <v>4580</v>
      </c>
      <c r="B36" s="192" t="s">
        <v>301</v>
      </c>
      <c r="C36" s="250"/>
    </row>
    <row r="37" spans="1:3" ht="13.5" thickBot="1" x14ac:dyDescent="0.25">
      <c r="A37" s="21"/>
      <c r="B37" s="298" t="s">
        <v>53</v>
      </c>
      <c r="C37" s="249">
        <f>SUM(C35:C36)</f>
        <v>0</v>
      </c>
    </row>
    <row r="38" spans="1:3" ht="13.5" thickBot="1" x14ac:dyDescent="0.25">
      <c r="A38" s="21">
        <v>4600</v>
      </c>
      <c r="B38" s="244" t="s">
        <v>54</v>
      </c>
      <c r="C38" s="164"/>
    </row>
    <row r="39" spans="1:3" ht="13.5" thickBot="1" x14ac:dyDescent="0.25">
      <c r="A39" s="24"/>
      <c r="B39" s="107" t="s">
        <v>55</v>
      </c>
      <c r="C39" s="135"/>
    </row>
    <row r="40" spans="1:3" x14ac:dyDescent="0.2">
      <c r="A40" s="13">
        <v>4695</v>
      </c>
      <c r="B40" s="112" t="s">
        <v>302</v>
      </c>
      <c r="C40" s="241"/>
    </row>
    <row r="41" spans="1:3" x14ac:dyDescent="0.2">
      <c r="A41" s="17">
        <v>4720</v>
      </c>
      <c r="B41" s="108" t="s">
        <v>312</v>
      </c>
      <c r="C41" s="241"/>
    </row>
    <row r="42" spans="1:3" ht="13.5" thickBot="1" x14ac:dyDescent="0.25">
      <c r="A42" s="10">
        <v>4730</v>
      </c>
      <c r="B42" s="109" t="s">
        <v>313</v>
      </c>
      <c r="C42" s="246"/>
    </row>
    <row r="43" spans="1:3" ht="13.5" thickBot="1" x14ac:dyDescent="0.25">
      <c r="A43" s="21"/>
      <c r="B43" s="320" t="s">
        <v>56</v>
      </c>
      <c r="C43" s="249">
        <f>SUM(C40:C42)</f>
        <v>0</v>
      </c>
    </row>
    <row r="44" spans="1:3" ht="13.5" thickBot="1" x14ac:dyDescent="0.25">
      <c r="A44" s="21">
        <v>4750</v>
      </c>
      <c r="B44" s="244" t="s">
        <v>57</v>
      </c>
      <c r="C44" s="164"/>
    </row>
    <row r="45" spans="1:3" ht="13.5" thickBot="1" x14ac:dyDescent="0.25">
      <c r="A45" s="120">
        <v>4770</v>
      </c>
      <c r="B45" s="244" t="s">
        <v>58</v>
      </c>
      <c r="C45" s="164"/>
    </row>
    <row r="46" spans="1:3" ht="13.5" thickBot="1" x14ac:dyDescent="0.25">
      <c r="A46" s="119"/>
      <c r="B46" s="251" t="s">
        <v>59</v>
      </c>
      <c r="C46" s="135"/>
    </row>
    <row r="47" spans="1:3" x14ac:dyDescent="0.2">
      <c r="A47" s="120">
        <v>4800</v>
      </c>
      <c r="B47" s="252" t="s">
        <v>60</v>
      </c>
      <c r="C47" s="241"/>
    </row>
    <row r="48" spans="1:3" ht="13.5" thickBot="1" x14ac:dyDescent="0.25">
      <c r="A48" s="121">
        <v>4820</v>
      </c>
      <c r="B48" s="253" t="s">
        <v>61</v>
      </c>
      <c r="C48" s="254"/>
    </row>
    <row r="49" spans="1:3" ht="13.5" thickBot="1" x14ac:dyDescent="0.25">
      <c r="A49" s="21"/>
      <c r="B49" s="298" t="s">
        <v>62</v>
      </c>
      <c r="C49" s="249">
        <f>SUM(C47:C48)</f>
        <v>0</v>
      </c>
    </row>
    <row r="50" spans="1:3" ht="13.5" thickBot="1" x14ac:dyDescent="0.25">
      <c r="A50" s="117"/>
      <c r="B50" s="93"/>
      <c r="C50" s="135"/>
    </row>
    <row r="51" spans="1:3" ht="13.5" thickBot="1" x14ac:dyDescent="0.25">
      <c r="A51" s="118"/>
      <c r="B51" s="321" t="s">
        <v>63</v>
      </c>
      <c r="C51" s="247">
        <f>SUM(C49+C45+C44+C43+C38+C37+C33+C27+C15)</f>
        <v>0</v>
      </c>
    </row>
    <row r="52" spans="1:3" ht="13.5" thickBot="1" x14ac:dyDescent="0.25">
      <c r="A52" s="21">
        <v>4990</v>
      </c>
      <c r="B52" s="244" t="s">
        <v>64</v>
      </c>
      <c r="C52" s="164"/>
    </row>
    <row r="53" spans="1:3" x14ac:dyDescent="0.2">
      <c r="A53" s="117"/>
      <c r="B53" s="113" t="s">
        <v>65</v>
      </c>
      <c r="C53" s="233">
        <f>SUM(C51+C52)</f>
        <v>0</v>
      </c>
    </row>
    <row r="54" spans="1:3" ht="13.5" thickBot="1" x14ac:dyDescent="0.25">
      <c r="A54" s="118"/>
      <c r="B54" s="322" t="s">
        <v>66</v>
      </c>
      <c r="C54" s="135"/>
    </row>
    <row r="55" spans="1:3" ht="13.5" thickBot="1" x14ac:dyDescent="0.25">
      <c r="A55" s="24"/>
      <c r="B55" s="255" t="s">
        <v>67</v>
      </c>
      <c r="C55" s="135"/>
    </row>
    <row r="56" spans="1:3" x14ac:dyDescent="0.2">
      <c r="A56" s="13">
        <v>4972</v>
      </c>
      <c r="B56" s="14" t="s">
        <v>314</v>
      </c>
      <c r="C56" s="241"/>
    </row>
    <row r="57" spans="1:3" x14ac:dyDescent="0.2">
      <c r="A57" s="17">
        <v>4973</v>
      </c>
      <c r="B57" s="18" t="s">
        <v>315</v>
      </c>
      <c r="C57" s="241"/>
    </row>
    <row r="58" spans="1:3" x14ac:dyDescent="0.2">
      <c r="A58" s="17">
        <v>4975</v>
      </c>
      <c r="B58" s="3" t="s">
        <v>316</v>
      </c>
      <c r="C58" s="241"/>
    </row>
    <row r="59" spans="1:3" x14ac:dyDescent="0.2">
      <c r="A59" s="17">
        <v>4976</v>
      </c>
      <c r="B59" s="18" t="s">
        <v>317</v>
      </c>
      <c r="C59" s="241"/>
    </row>
    <row r="60" spans="1:3" ht="13.5" thickBot="1" x14ac:dyDescent="0.25">
      <c r="A60" s="119">
        <v>4977</v>
      </c>
      <c r="B60" s="103" t="s">
        <v>318</v>
      </c>
      <c r="C60" s="246"/>
    </row>
    <row r="61" spans="1:3" ht="13.5" thickBot="1" x14ac:dyDescent="0.25">
      <c r="A61" s="21"/>
      <c r="B61" s="298" t="s">
        <v>68</v>
      </c>
      <c r="C61" s="249">
        <f>SUM(C56:C60)</f>
        <v>0</v>
      </c>
    </row>
    <row r="62" spans="1:3" ht="27" customHeight="1" thickBot="1" x14ac:dyDescent="0.25">
      <c r="A62" s="21"/>
      <c r="B62" s="304" t="s">
        <v>336</v>
      </c>
      <c r="C62" s="249">
        <f>SUM(C61+C53)</f>
        <v>0</v>
      </c>
    </row>
  </sheetData>
  <phoneticPr fontId="0" type="noConversion"/>
  <dataValidations count="2">
    <dataValidation type="whole" allowBlank="1" showInputMessage="1" showErrorMessage="1" errorTitle="Incorrect Data Entry Error" error="No cents allowed, enter _x000a_only whole numbers!_x000a__x000a_" sqref="C33" xr:uid="{00000000-0002-0000-0000-000000000000}">
      <formula1>-100000000000</formula1>
      <formula2>100000000000</formula2>
    </dataValidation>
    <dataValidation type="whole" allowBlank="1" showInputMessage="1" showErrorMessage="1" errorTitle="Incorrect Data Entry" error="Enter all amounts in whole dollars only" sqref="C56:C60 C17:C25 C29:C32 C35:C36 C38 C40:C42 C44:C45 C47:C48 C52 C4:C14" xr:uid="{00000000-0002-0000-0000-000001000000}">
      <formula1>-9.99999999999999E+40</formula1>
      <formula2>9.99999999999999E+51</formula2>
    </dataValidation>
  </dataValidations>
  <pageMargins left="0.75" right="0.75" top="1" bottom="1" header="0.5" footer="0.5"/>
  <pageSetup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7"/>
  <dimension ref="A1:D32"/>
  <sheetViews>
    <sheetView showGridLines="0" zoomScaleNormal="100" workbookViewId="0">
      <selection activeCell="B5" sqref="B5"/>
    </sheetView>
  </sheetViews>
  <sheetFormatPr defaultColWidth="9.140625" defaultRowHeight="12.75" x14ac:dyDescent="0.2"/>
  <cols>
    <col min="1" max="1" width="20.85546875" customWidth="1"/>
    <col min="2" max="2" width="22.85546875" customWidth="1"/>
    <col min="3" max="4" width="23" customWidth="1"/>
  </cols>
  <sheetData>
    <row r="1" spans="1:4" ht="15.75" x14ac:dyDescent="0.25">
      <c r="A1" s="382" t="s">
        <v>349</v>
      </c>
      <c r="B1" s="383"/>
    </row>
    <row r="2" spans="1:4" ht="28.5" customHeight="1" x14ac:dyDescent="0.2">
      <c r="A2" s="384" t="s">
        <v>350</v>
      </c>
      <c r="B2" s="385" t="s">
        <v>402</v>
      </c>
    </row>
    <row r="3" spans="1:4" ht="14.25" x14ac:dyDescent="0.2">
      <c r="A3" s="383"/>
      <c r="B3" s="383"/>
      <c r="C3" s="410"/>
    </row>
    <row r="4" spans="1:4" x14ac:dyDescent="0.2">
      <c r="A4" s="386" t="s">
        <v>341</v>
      </c>
      <c r="B4" s="403" t="s">
        <v>342</v>
      </c>
      <c r="C4" s="435" t="s">
        <v>413</v>
      </c>
      <c r="D4" s="435" t="s">
        <v>415</v>
      </c>
    </row>
    <row r="5" spans="1:4" ht="14.25" x14ac:dyDescent="0.2">
      <c r="A5" s="411" t="str">
        <f>'Parts 7-8-9'!B25</f>
        <v>General Fund</v>
      </c>
      <c r="B5" s="166"/>
      <c r="C5" s="436">
        <f>'Parts 7-8-9'!C25</f>
        <v>0</v>
      </c>
      <c r="D5" s="436">
        <f>B5-C5</f>
        <v>0</v>
      </c>
    </row>
    <row r="6" spans="1:4" ht="14.25" x14ac:dyDescent="0.2">
      <c r="A6" s="411" t="str">
        <f>'Parts 7-8-9'!B26</f>
        <v>Special Revenue</v>
      </c>
      <c r="B6" s="166"/>
      <c r="C6" s="436">
        <f>'Parts 7-8-9'!C26</f>
        <v>0</v>
      </c>
      <c r="D6" s="436">
        <f t="shared" ref="D6:D10" si="0">B6-C6</f>
        <v>0</v>
      </c>
    </row>
    <row r="7" spans="1:4" ht="14.25" x14ac:dyDescent="0.2">
      <c r="A7" s="411" t="str">
        <f>'Parts 7-8-9'!B28</f>
        <v>Capital Project Funds</v>
      </c>
      <c r="B7" s="166"/>
      <c r="C7" s="436">
        <f>'Parts 7-8-9'!C28</f>
        <v>0</v>
      </c>
      <c r="D7" s="436">
        <f t="shared" si="0"/>
        <v>0</v>
      </c>
    </row>
    <row r="8" spans="1:4" ht="14.25" x14ac:dyDescent="0.2">
      <c r="A8" s="411" t="str">
        <f>'Parts 7-8-9'!B29</f>
        <v>Enterprise Funds</v>
      </c>
      <c r="B8" s="166"/>
      <c r="C8" s="436">
        <f>'Parts 7-8-9'!C29</f>
        <v>0</v>
      </c>
      <c r="D8" s="436">
        <f t="shared" si="0"/>
        <v>0</v>
      </c>
    </row>
    <row r="9" spans="1:4" ht="14.25" x14ac:dyDescent="0.2">
      <c r="A9" s="412" t="s">
        <v>416</v>
      </c>
      <c r="B9" s="166"/>
      <c r="C9" s="436">
        <f>'Parts 7-8-9'!C30+'Parts 7-8-9'!C31</f>
        <v>0</v>
      </c>
      <c r="D9" s="436">
        <f t="shared" si="0"/>
        <v>0</v>
      </c>
    </row>
    <row r="10" spans="1:4" ht="14.25" x14ac:dyDescent="0.2">
      <c r="A10" s="412" t="s">
        <v>244</v>
      </c>
      <c r="B10" s="166"/>
      <c r="C10" s="436">
        <f>'Parts 7-8-9'!C27</f>
        <v>0</v>
      </c>
      <c r="D10" s="436">
        <f t="shared" si="0"/>
        <v>0</v>
      </c>
    </row>
    <row r="11" spans="1:4" ht="13.5" thickBot="1" x14ac:dyDescent="0.25">
      <c r="A11" s="387" t="s">
        <v>343</v>
      </c>
      <c r="B11" s="413">
        <f>SUM(B5+B6+B7+B8+B9+B10)</f>
        <v>0</v>
      </c>
      <c r="C11" s="437">
        <f>SUM(C5+C6+C7+C8+C9+C10)</f>
        <v>0</v>
      </c>
      <c r="D11" s="438">
        <f>SUM(D5+D6+D7+D8+D9+D10)</f>
        <v>0</v>
      </c>
    </row>
    <row r="12" spans="1:4" ht="13.5" thickTop="1" x14ac:dyDescent="0.2">
      <c r="A12" s="383"/>
      <c r="B12" s="388"/>
    </row>
    <row r="13" spans="1:4" x14ac:dyDescent="0.2">
      <c r="A13" s="384" t="s">
        <v>351</v>
      </c>
      <c r="B13" s="385" t="s">
        <v>403</v>
      </c>
    </row>
    <row r="15" spans="1:4" x14ac:dyDescent="0.2">
      <c r="A15" s="386" t="s">
        <v>341</v>
      </c>
      <c r="B15" s="403" t="s">
        <v>342</v>
      </c>
      <c r="C15" s="435" t="s">
        <v>414</v>
      </c>
      <c r="D15" s="435" t="s">
        <v>415</v>
      </c>
    </row>
    <row r="16" spans="1:4" ht="14.25" x14ac:dyDescent="0.2">
      <c r="A16" s="411" t="str">
        <f>A5</f>
        <v>General Fund</v>
      </c>
      <c r="B16" s="166"/>
      <c r="C16" s="436">
        <f>B32+gtotal1-gtotal2+Part11!B5</f>
        <v>0</v>
      </c>
      <c r="D16" s="436">
        <f>B16-C16</f>
        <v>0</v>
      </c>
    </row>
    <row r="17" spans="1:4" ht="14.25" x14ac:dyDescent="0.2">
      <c r="A17" s="412" t="s">
        <v>243</v>
      </c>
      <c r="B17" s="166"/>
      <c r="C17" s="436">
        <f>'Part 3'!O160</f>
        <v>0</v>
      </c>
      <c r="D17" s="436">
        <f t="shared" ref="D17:D20" si="1">B17-C17</f>
        <v>0</v>
      </c>
    </row>
    <row r="18" spans="1:4" ht="14.25" x14ac:dyDescent="0.2">
      <c r="A18" s="411" t="str">
        <f>A7</f>
        <v>Capital Project Funds</v>
      </c>
      <c r="B18" s="166"/>
      <c r="C18" s="436">
        <f>'Part 4'!J32</f>
        <v>0</v>
      </c>
      <c r="D18" s="436">
        <f t="shared" si="1"/>
        <v>0</v>
      </c>
    </row>
    <row r="19" spans="1:4" ht="14.25" x14ac:dyDescent="0.2">
      <c r="A19" s="411" t="str">
        <f>A8</f>
        <v>Enterprise Funds</v>
      </c>
      <c r="B19" s="166"/>
      <c r="C19" s="436">
        <f>'Part 5'!N33</f>
        <v>0</v>
      </c>
      <c r="D19" s="436">
        <f t="shared" si="1"/>
        <v>0</v>
      </c>
    </row>
    <row r="20" spans="1:4" ht="14.25" x14ac:dyDescent="0.2">
      <c r="A20" s="412" t="s">
        <v>29</v>
      </c>
      <c r="B20" s="166"/>
      <c r="C20" s="436">
        <f>'Part 6'!M36</f>
        <v>0</v>
      </c>
      <c r="D20" s="436">
        <f t="shared" si="1"/>
        <v>0</v>
      </c>
    </row>
    <row r="21" spans="1:4" ht="13.5" thickBot="1" x14ac:dyDescent="0.25">
      <c r="A21" s="387" t="s">
        <v>343</v>
      </c>
      <c r="B21" s="413">
        <f>SUM(B16+B17+B18+B19+B20)</f>
        <v>0</v>
      </c>
      <c r="C21" s="437">
        <f>SUM(C16+C17+C18+C19+C20)</f>
        <v>0</v>
      </c>
      <c r="D21" s="438">
        <f>SUM(D16+D17+D18+D19+D20)</f>
        <v>0</v>
      </c>
    </row>
    <row r="22" spans="1:4" ht="13.5" thickTop="1" x14ac:dyDescent="0.2">
      <c r="A22" s="383"/>
      <c r="B22" s="383"/>
    </row>
    <row r="23" spans="1:4" x14ac:dyDescent="0.2">
      <c r="A23" s="383"/>
      <c r="B23" s="383"/>
    </row>
    <row r="24" spans="1:4" x14ac:dyDescent="0.2">
      <c r="A24" s="383" t="s">
        <v>352</v>
      </c>
      <c r="B24" s="383"/>
    </row>
    <row r="25" spans="1:4" x14ac:dyDescent="0.2">
      <c r="A25" s="383" t="s">
        <v>358</v>
      </c>
      <c r="B25" s="383"/>
    </row>
    <row r="26" spans="1:4" x14ac:dyDescent="0.2">
      <c r="A26" s="383" t="s">
        <v>427</v>
      </c>
      <c r="B26" s="383"/>
    </row>
    <row r="27" spans="1:4" x14ac:dyDescent="0.2">
      <c r="A27" s="383"/>
      <c r="B27" s="383"/>
    </row>
    <row r="29" spans="1:4" x14ac:dyDescent="0.2">
      <c r="A29" s="418" t="s">
        <v>351</v>
      </c>
      <c r="B29" s="419" t="s">
        <v>403</v>
      </c>
    </row>
    <row r="30" spans="1:4" x14ac:dyDescent="0.2">
      <c r="A30" s="417"/>
      <c r="B30" s="417"/>
    </row>
    <row r="31" spans="1:4" x14ac:dyDescent="0.2">
      <c r="A31" s="420" t="s">
        <v>341</v>
      </c>
      <c r="B31" s="416" t="s">
        <v>434</v>
      </c>
    </row>
    <row r="32" spans="1:4" ht="14.25" x14ac:dyDescent="0.2">
      <c r="A32" s="421" t="str">
        <f>A5</f>
        <v>General Fund</v>
      </c>
      <c r="B32" s="415"/>
    </row>
  </sheetData>
  <phoneticPr fontId="0" type="noConversion"/>
  <dataValidations count="1">
    <dataValidation type="whole" allowBlank="1" showInputMessage="1" showErrorMessage="1" errorTitle="Incorrect Data Entry" error="Enter all amounts in whole dollars only" sqref="B5:D10 B16:D20 B32" xr:uid="{00000000-0002-0000-0900-000000000000}">
      <formula1>-9.99999999999999E+40</formula1>
      <formula2>9.99999999999999E+51</formula2>
    </dataValidation>
  </dataValidations>
  <pageMargins left="0.9" right="0" top="0.78" bottom="0.25" header="0.81" footer="0.5"/>
  <pageSetup scale="8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O67"/>
  <sheetViews>
    <sheetView showGridLines="0" zoomScaleNormal="100" workbookViewId="0"/>
  </sheetViews>
  <sheetFormatPr defaultColWidth="9.140625" defaultRowHeight="12.75" x14ac:dyDescent="0.2"/>
  <cols>
    <col min="1" max="1" width="10.7109375" style="25" customWidth="1"/>
    <col min="2" max="2" width="20.7109375" style="3" customWidth="1"/>
    <col min="3" max="6" width="13.7109375" style="3" customWidth="1"/>
    <col min="7" max="7" width="14.7109375" style="3" customWidth="1"/>
    <col min="8" max="8" width="13.85546875" style="3" customWidth="1"/>
    <col min="9" max="9" width="15.140625" style="3" customWidth="1"/>
    <col min="10" max="10" width="12.5703125" style="3" customWidth="1"/>
    <col min="11" max="11" width="13" style="3" customWidth="1"/>
    <col min="12" max="12" width="11.42578125" style="3" customWidth="1"/>
    <col min="13" max="13" width="11.5703125" style="3" customWidth="1"/>
    <col min="14" max="14" width="12.140625" style="3" customWidth="1"/>
    <col min="15" max="15" width="12.28515625" style="3" customWidth="1"/>
    <col min="16" max="16384" width="9.140625" style="3"/>
  </cols>
  <sheetData>
    <row r="1" spans="1:15" ht="16.5" thickBot="1" x14ac:dyDescent="0.3">
      <c r="A1" s="122" t="s">
        <v>69</v>
      </c>
      <c r="B1" s="123" t="s">
        <v>70</v>
      </c>
      <c r="C1" s="105"/>
      <c r="D1" s="105"/>
      <c r="E1" s="105"/>
      <c r="F1" s="105"/>
      <c r="G1" s="49"/>
    </row>
    <row r="2" spans="1:15" ht="13.5" thickBot="1" x14ac:dyDescent="0.25">
      <c r="A2" s="117"/>
      <c r="B2" s="93"/>
      <c r="C2" s="216" t="s">
        <v>355</v>
      </c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4"/>
    </row>
    <row r="3" spans="1:15" s="9" customFormat="1" ht="51.75" thickBot="1" x14ac:dyDescent="0.25">
      <c r="A3" s="129" t="s">
        <v>71</v>
      </c>
      <c r="B3" s="130" t="s">
        <v>72</v>
      </c>
      <c r="C3" s="7" t="s">
        <v>73</v>
      </c>
      <c r="D3" s="7" t="s">
        <v>74</v>
      </c>
      <c r="E3" s="7" t="s">
        <v>75</v>
      </c>
      <c r="F3" s="7" t="s">
        <v>76</v>
      </c>
      <c r="G3" s="7" t="s">
        <v>77</v>
      </c>
      <c r="H3" s="7" t="s">
        <v>303</v>
      </c>
      <c r="I3" s="7" t="s">
        <v>304</v>
      </c>
      <c r="J3" s="7" t="s">
        <v>82</v>
      </c>
      <c r="K3" s="7" t="s">
        <v>83</v>
      </c>
      <c r="L3" s="7" t="s">
        <v>84</v>
      </c>
      <c r="M3" s="7" t="s">
        <v>85</v>
      </c>
      <c r="N3" s="7" t="s">
        <v>86</v>
      </c>
      <c r="O3" s="7" t="s">
        <v>87</v>
      </c>
    </row>
    <row r="4" spans="1:15" x14ac:dyDescent="0.2">
      <c r="A4" s="120">
        <v>5100</v>
      </c>
      <c r="B4" s="111" t="s">
        <v>78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</row>
    <row r="5" spans="1:15" x14ac:dyDescent="0.2">
      <c r="A5" s="120">
        <v>5700</v>
      </c>
      <c r="B5" s="111" t="s">
        <v>320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</row>
    <row r="6" spans="1:15" x14ac:dyDescent="0.2">
      <c r="A6" s="120" t="s">
        <v>353</v>
      </c>
      <c r="B6" s="111" t="s">
        <v>79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</row>
    <row r="7" spans="1:15" ht="13.5" thickBot="1" x14ac:dyDescent="0.25">
      <c r="A7" s="126" t="s">
        <v>354</v>
      </c>
      <c r="B7" s="127" t="s">
        <v>80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</row>
    <row r="8" spans="1:15" ht="13.5" thickBot="1" x14ac:dyDescent="0.25">
      <c r="A8" s="135"/>
      <c r="B8" s="298" t="s">
        <v>81</v>
      </c>
      <c r="C8" s="218">
        <f t="shared" ref="C8:O8" si="0">SUM(C4:C7)</f>
        <v>0</v>
      </c>
      <c r="D8" s="218">
        <f t="shared" si="0"/>
        <v>0</v>
      </c>
      <c r="E8" s="218">
        <f t="shared" si="0"/>
        <v>0</v>
      </c>
      <c r="F8" s="218">
        <f t="shared" si="0"/>
        <v>0</v>
      </c>
      <c r="G8" s="218">
        <f t="shared" si="0"/>
        <v>0</v>
      </c>
      <c r="H8" s="218">
        <f t="shared" si="0"/>
        <v>0</v>
      </c>
      <c r="I8" s="218">
        <f t="shared" si="0"/>
        <v>0</v>
      </c>
      <c r="J8" s="218">
        <f t="shared" si="0"/>
        <v>0</v>
      </c>
      <c r="K8" s="218">
        <f t="shared" si="0"/>
        <v>0</v>
      </c>
      <c r="L8" s="218">
        <f t="shared" si="0"/>
        <v>0</v>
      </c>
      <c r="M8" s="218">
        <f t="shared" si="0"/>
        <v>0</v>
      </c>
      <c r="N8" s="218">
        <f t="shared" si="0"/>
        <v>0</v>
      </c>
      <c r="O8" s="218">
        <f t="shared" si="0"/>
        <v>0</v>
      </c>
    </row>
    <row r="9" spans="1:15" ht="13.5" thickBot="1" x14ac:dyDescent="0.25">
      <c r="A9" s="117"/>
      <c r="B9" s="93"/>
      <c r="C9" s="215" t="s">
        <v>89</v>
      </c>
      <c r="D9" s="213"/>
      <c r="E9" s="213"/>
      <c r="F9" s="213"/>
      <c r="G9" s="214"/>
      <c r="K9" s="26"/>
    </row>
    <row r="10" spans="1:15" ht="26.25" thickBot="1" x14ac:dyDescent="0.25">
      <c r="A10" s="129" t="s">
        <v>71</v>
      </c>
      <c r="B10" s="130" t="s">
        <v>72</v>
      </c>
      <c r="C10" s="7" t="s">
        <v>90</v>
      </c>
      <c r="D10" s="7" t="s">
        <v>91</v>
      </c>
      <c r="E10" s="196" t="s">
        <v>322</v>
      </c>
      <c r="F10" s="7" t="s">
        <v>92</v>
      </c>
      <c r="G10" s="131" t="s">
        <v>87</v>
      </c>
    </row>
    <row r="11" spans="1:15" x14ac:dyDescent="0.2">
      <c r="A11" s="120">
        <v>5100</v>
      </c>
      <c r="B11" s="111" t="s">
        <v>78</v>
      </c>
      <c r="C11" s="114"/>
      <c r="D11" s="114"/>
      <c r="E11" s="114"/>
      <c r="F11" s="114"/>
      <c r="G11" s="114"/>
    </row>
    <row r="12" spans="1:15" x14ac:dyDescent="0.2">
      <c r="A12" s="120">
        <v>5700</v>
      </c>
      <c r="B12" s="111" t="s">
        <v>320</v>
      </c>
      <c r="C12" s="114"/>
      <c r="D12" s="114"/>
      <c r="E12" s="114"/>
      <c r="F12" s="114"/>
      <c r="G12" s="114"/>
    </row>
    <row r="13" spans="1:15" x14ac:dyDescent="0.2">
      <c r="A13" s="120" t="s">
        <v>353</v>
      </c>
      <c r="B13" s="111" t="s">
        <v>79</v>
      </c>
      <c r="C13" s="114"/>
      <c r="D13" s="114"/>
      <c r="E13" s="114"/>
      <c r="F13" s="114"/>
      <c r="G13" s="114"/>
    </row>
    <row r="14" spans="1:15" ht="13.5" thickBot="1" x14ac:dyDescent="0.25">
      <c r="A14" s="126" t="s">
        <v>354</v>
      </c>
      <c r="B14" s="127" t="s">
        <v>80</v>
      </c>
      <c r="C14" s="114"/>
      <c r="D14" s="114"/>
      <c r="E14" s="114"/>
      <c r="F14" s="114"/>
      <c r="G14" s="114"/>
    </row>
    <row r="15" spans="1:15" ht="13.5" thickBot="1" x14ac:dyDescent="0.25">
      <c r="A15" s="135"/>
      <c r="B15" s="298" t="s">
        <v>81</v>
      </c>
      <c r="C15" s="218">
        <f>SUM(C11:C14)</f>
        <v>0</v>
      </c>
      <c r="D15" s="218">
        <f>SUM(D11:D14)</f>
        <v>0</v>
      </c>
      <c r="E15" s="218">
        <f>SUM(E11:E14)</f>
        <v>0</v>
      </c>
      <c r="F15" s="218">
        <f>SUM(F11:F14)</f>
        <v>0</v>
      </c>
      <c r="G15" s="218">
        <f>SUM(G11:G14)</f>
        <v>0</v>
      </c>
    </row>
    <row r="16" spans="1:15" ht="13.5" thickBot="1" x14ac:dyDescent="0.25">
      <c r="A16" s="117"/>
      <c r="B16" s="93"/>
      <c r="C16" s="215" t="s">
        <v>284</v>
      </c>
      <c r="D16" s="213"/>
      <c r="E16" s="213"/>
      <c r="F16" s="213"/>
      <c r="G16" s="214"/>
    </row>
    <row r="17" spans="1:10" ht="51.75" thickBot="1" x14ac:dyDescent="0.25">
      <c r="A17" s="129" t="s">
        <v>71</v>
      </c>
      <c r="B17" s="130" t="s">
        <v>72</v>
      </c>
      <c r="C17" s="131" t="s">
        <v>88</v>
      </c>
      <c r="D17" s="131" t="s">
        <v>337</v>
      </c>
      <c r="E17" s="131" t="s">
        <v>338</v>
      </c>
      <c r="F17" s="131" t="s">
        <v>339</v>
      </c>
      <c r="G17" s="131" t="s">
        <v>340</v>
      </c>
    </row>
    <row r="18" spans="1:10" ht="13.5" thickBot="1" x14ac:dyDescent="0.25">
      <c r="A18" s="120">
        <v>5100</v>
      </c>
      <c r="B18" s="111" t="s">
        <v>78</v>
      </c>
      <c r="C18" s="114"/>
      <c r="D18" s="135"/>
      <c r="E18" s="135"/>
      <c r="F18" s="135"/>
      <c r="G18" s="135"/>
    </row>
    <row r="19" spans="1:10" x14ac:dyDescent="0.2">
      <c r="A19" s="120">
        <v>5700</v>
      </c>
      <c r="B19" s="111" t="s">
        <v>320</v>
      </c>
      <c r="C19" s="114"/>
      <c r="D19" s="114"/>
      <c r="E19" s="114"/>
      <c r="F19" s="114"/>
      <c r="G19" s="114"/>
    </row>
    <row r="20" spans="1:10" ht="13.5" thickBot="1" x14ac:dyDescent="0.25">
      <c r="A20" s="120" t="s">
        <v>353</v>
      </c>
      <c r="B20" s="111" t="s">
        <v>79</v>
      </c>
      <c r="C20" s="135"/>
      <c r="D20" s="135"/>
      <c r="E20" s="135"/>
      <c r="F20" s="135"/>
      <c r="G20" s="135"/>
    </row>
    <row r="21" spans="1:10" ht="13.5" thickBot="1" x14ac:dyDescent="0.25">
      <c r="A21" s="126" t="s">
        <v>354</v>
      </c>
      <c r="B21" s="127" t="s">
        <v>80</v>
      </c>
      <c r="C21" s="114"/>
      <c r="D21" s="114"/>
      <c r="E21" s="114"/>
      <c r="F21" s="114"/>
      <c r="G21" s="114"/>
    </row>
    <row r="22" spans="1:10" ht="13.5" thickBot="1" x14ac:dyDescent="0.25">
      <c r="A22" s="135"/>
      <c r="B22" s="298" t="s">
        <v>81</v>
      </c>
      <c r="C22" s="218">
        <f>SUM(C18, C19,C21)</f>
        <v>0</v>
      </c>
      <c r="D22" s="218">
        <f>SUM(D19,D21)</f>
        <v>0</v>
      </c>
      <c r="E22" s="218">
        <f t="shared" ref="E22:G22" si="1">SUM(E19,E21)</f>
        <v>0</v>
      </c>
      <c r="F22" s="218">
        <f t="shared" si="1"/>
        <v>0</v>
      </c>
      <c r="G22" s="218">
        <f t="shared" si="1"/>
        <v>0</v>
      </c>
    </row>
    <row r="23" spans="1:10" ht="13.5" thickBot="1" x14ac:dyDescent="0.25">
      <c r="A23" s="117"/>
      <c r="B23" s="93"/>
      <c r="C23" s="217" t="s">
        <v>356</v>
      </c>
      <c r="D23" s="213"/>
      <c r="E23" s="213"/>
      <c r="F23" s="213"/>
      <c r="G23" s="214"/>
      <c r="H23" s="213"/>
      <c r="I23" s="213"/>
      <c r="J23" s="214"/>
    </row>
    <row r="24" spans="1:10" ht="39" thickBot="1" x14ac:dyDescent="0.25">
      <c r="A24" s="129" t="s">
        <v>71</v>
      </c>
      <c r="B24" s="130" t="s">
        <v>72</v>
      </c>
      <c r="C24" s="196" t="s">
        <v>323</v>
      </c>
      <c r="D24" s="196" t="s">
        <v>324</v>
      </c>
      <c r="E24" s="7" t="s">
        <v>93</v>
      </c>
      <c r="F24" s="7" t="s">
        <v>9</v>
      </c>
      <c r="G24" s="130" t="s">
        <v>94</v>
      </c>
      <c r="H24" s="7" t="s">
        <v>305</v>
      </c>
      <c r="I24" s="7" t="s">
        <v>306</v>
      </c>
      <c r="J24" s="7" t="s">
        <v>87</v>
      </c>
    </row>
    <row r="25" spans="1:10" x14ac:dyDescent="0.2">
      <c r="A25" s="120">
        <v>5100</v>
      </c>
      <c r="B25" s="111" t="s">
        <v>78</v>
      </c>
      <c r="C25" s="114"/>
      <c r="D25" s="114"/>
      <c r="E25" s="114"/>
      <c r="F25" s="114"/>
      <c r="G25" s="114"/>
      <c r="H25" s="114"/>
      <c r="I25" s="114"/>
      <c r="J25" s="114"/>
    </row>
    <row r="26" spans="1:10" x14ac:dyDescent="0.2">
      <c r="A26" s="120">
        <v>5700</v>
      </c>
      <c r="B26" s="111" t="s">
        <v>320</v>
      </c>
      <c r="C26" s="114"/>
      <c r="D26" s="114"/>
      <c r="E26" s="114"/>
      <c r="F26" s="114"/>
      <c r="G26" s="114"/>
      <c r="H26" s="114"/>
      <c r="I26" s="114"/>
      <c r="J26" s="114"/>
    </row>
    <row r="27" spans="1:10" x14ac:dyDescent="0.2">
      <c r="A27" s="120" t="s">
        <v>353</v>
      </c>
      <c r="B27" s="111" t="s">
        <v>79</v>
      </c>
      <c r="C27" s="114"/>
      <c r="D27" s="114"/>
      <c r="E27" s="114"/>
      <c r="F27" s="114"/>
      <c r="G27" s="114"/>
      <c r="H27" s="114"/>
      <c r="I27" s="114"/>
      <c r="J27" s="114"/>
    </row>
    <row r="28" spans="1:10" ht="13.5" thickBot="1" x14ac:dyDescent="0.25">
      <c r="A28" s="126" t="s">
        <v>354</v>
      </c>
      <c r="B28" s="127" t="s">
        <v>80</v>
      </c>
      <c r="C28" s="114"/>
      <c r="D28" s="114"/>
      <c r="E28" s="114"/>
      <c r="F28" s="114"/>
      <c r="G28" s="114"/>
      <c r="H28" s="114"/>
      <c r="I28" s="114"/>
      <c r="J28" s="114"/>
    </row>
    <row r="29" spans="1:10" ht="13.5" thickBot="1" x14ac:dyDescent="0.25">
      <c r="A29" s="135"/>
      <c r="B29" s="298" t="s">
        <v>81</v>
      </c>
      <c r="C29" s="218">
        <f t="shared" ref="C29:J29" si="2">SUM(C25:C28)</f>
        <v>0</v>
      </c>
      <c r="D29" s="218">
        <f t="shared" si="2"/>
        <v>0</v>
      </c>
      <c r="E29" s="219">
        <f t="shared" si="2"/>
        <v>0</v>
      </c>
      <c r="F29" s="219">
        <f t="shared" si="2"/>
        <v>0</v>
      </c>
      <c r="G29" s="219">
        <f t="shared" si="2"/>
        <v>0</v>
      </c>
      <c r="H29" s="218">
        <f t="shared" si="2"/>
        <v>0</v>
      </c>
      <c r="I29" s="218">
        <f t="shared" si="2"/>
        <v>0</v>
      </c>
      <c r="J29" s="218">
        <f t="shared" si="2"/>
        <v>0</v>
      </c>
    </row>
    <row r="30" spans="1:10" ht="13.5" thickBot="1" x14ac:dyDescent="0.25">
      <c r="A30" s="117"/>
      <c r="B30" s="93"/>
      <c r="C30" s="33"/>
      <c r="D30" s="33"/>
      <c r="E30" s="33"/>
      <c r="F30" s="133"/>
      <c r="G30" s="133"/>
    </row>
    <row r="31" spans="1:10" ht="13.5" thickBot="1" x14ac:dyDescent="0.25">
      <c r="A31" s="117"/>
      <c r="B31" s="93"/>
      <c r="C31" s="213" t="s">
        <v>95</v>
      </c>
      <c r="D31" s="213"/>
      <c r="E31" s="213"/>
      <c r="F31" s="213"/>
      <c r="G31" s="214"/>
    </row>
    <row r="32" spans="1:10" ht="26.25" thickBot="1" x14ac:dyDescent="0.25">
      <c r="A32" s="129" t="s">
        <v>71</v>
      </c>
      <c r="B32" s="130" t="s">
        <v>72</v>
      </c>
      <c r="C32" s="7" t="s">
        <v>96</v>
      </c>
      <c r="D32" s="7" t="s">
        <v>97</v>
      </c>
      <c r="E32" s="7" t="s">
        <v>98</v>
      </c>
      <c r="F32" s="7" t="s">
        <v>307</v>
      </c>
      <c r="G32" s="7" t="s">
        <v>87</v>
      </c>
    </row>
    <row r="33" spans="1:11" x14ac:dyDescent="0.2">
      <c r="A33" s="120">
        <v>5100</v>
      </c>
      <c r="B33" s="111" t="s">
        <v>78</v>
      </c>
      <c r="C33" s="114"/>
      <c r="D33" s="114"/>
      <c r="E33" s="114"/>
      <c r="F33" s="114"/>
      <c r="G33" s="114"/>
    </row>
    <row r="34" spans="1:11" x14ac:dyDescent="0.2">
      <c r="A34" s="120">
        <v>5700</v>
      </c>
      <c r="B34" s="111" t="s">
        <v>320</v>
      </c>
      <c r="C34" s="114"/>
      <c r="D34" s="114"/>
      <c r="E34" s="114"/>
      <c r="F34" s="114"/>
      <c r="G34" s="114"/>
    </row>
    <row r="35" spans="1:11" x14ac:dyDescent="0.2">
      <c r="A35" s="120" t="s">
        <v>353</v>
      </c>
      <c r="B35" s="111" t="s">
        <v>79</v>
      </c>
      <c r="C35" s="114"/>
      <c r="D35" s="114"/>
      <c r="E35" s="114"/>
      <c r="F35" s="114"/>
      <c r="G35" s="114"/>
    </row>
    <row r="36" spans="1:11" ht="13.5" thickBot="1" x14ac:dyDescent="0.25">
      <c r="A36" s="126" t="s">
        <v>354</v>
      </c>
      <c r="B36" s="127" t="s">
        <v>80</v>
      </c>
      <c r="C36" s="114"/>
      <c r="D36" s="114"/>
      <c r="E36" s="114"/>
      <c r="F36" s="114"/>
      <c r="G36" s="114"/>
    </row>
    <row r="37" spans="1:11" ht="13.5" thickBot="1" x14ac:dyDescent="0.25">
      <c r="A37" s="135"/>
      <c r="B37" s="298" t="s">
        <v>81</v>
      </c>
      <c r="C37" s="218">
        <f>SUM(C33:C36)</f>
        <v>0</v>
      </c>
      <c r="D37" s="218">
        <f>SUM(D33:D36)</f>
        <v>0</v>
      </c>
      <c r="E37" s="218">
        <f>SUM(E33:E36)</f>
        <v>0</v>
      </c>
      <c r="F37" s="218">
        <f>SUM(F33:F36)</f>
        <v>0</v>
      </c>
      <c r="G37" s="218">
        <f>SUM(G33:G36)</f>
        <v>0</v>
      </c>
    </row>
    <row r="38" spans="1:11" ht="13.5" thickBot="1" x14ac:dyDescent="0.25">
      <c r="A38" s="117"/>
      <c r="B38" s="33"/>
      <c r="C38" s="215" t="s">
        <v>99</v>
      </c>
      <c r="D38" s="213"/>
      <c r="E38" s="213"/>
      <c r="F38" s="213"/>
      <c r="G38" s="213"/>
      <c r="H38" s="214"/>
    </row>
    <row r="39" spans="1:11" ht="26.25" thickBot="1" x14ac:dyDescent="0.25">
      <c r="A39" s="129" t="s">
        <v>71</v>
      </c>
      <c r="B39" s="130" t="s">
        <v>72</v>
      </c>
      <c r="C39" s="7" t="s">
        <v>100</v>
      </c>
      <c r="D39" s="7" t="s">
        <v>101</v>
      </c>
      <c r="E39" s="7" t="s">
        <v>102</v>
      </c>
      <c r="F39" s="7" t="s">
        <v>103</v>
      </c>
      <c r="G39" s="7" t="s">
        <v>104</v>
      </c>
      <c r="H39" s="7" t="s">
        <v>87</v>
      </c>
    </row>
    <row r="40" spans="1:11" x14ac:dyDescent="0.2">
      <c r="A40" s="120">
        <v>5100</v>
      </c>
      <c r="B40" s="111" t="s">
        <v>78</v>
      </c>
      <c r="C40" s="114"/>
      <c r="D40" s="114"/>
      <c r="E40" s="114"/>
      <c r="F40" s="114"/>
      <c r="G40" s="114"/>
      <c r="H40" s="114"/>
    </row>
    <row r="41" spans="1:11" x14ac:dyDescent="0.2">
      <c r="A41" s="120">
        <v>5700</v>
      </c>
      <c r="B41" s="111" t="s">
        <v>320</v>
      </c>
      <c r="C41" s="114"/>
      <c r="D41" s="114"/>
      <c r="E41" s="114"/>
      <c r="F41" s="114"/>
      <c r="G41" s="114"/>
      <c r="H41" s="114"/>
    </row>
    <row r="42" spans="1:11" x14ac:dyDescent="0.2">
      <c r="A42" s="120" t="s">
        <v>353</v>
      </c>
      <c r="B42" s="111" t="s">
        <v>79</v>
      </c>
      <c r="C42" s="114"/>
      <c r="D42" s="114"/>
      <c r="E42" s="114"/>
      <c r="F42" s="114"/>
      <c r="G42" s="114"/>
      <c r="H42" s="114"/>
    </row>
    <row r="43" spans="1:11" ht="13.5" thickBot="1" x14ac:dyDescent="0.25">
      <c r="A43" s="126" t="s">
        <v>354</v>
      </c>
      <c r="B43" s="127" t="s">
        <v>80</v>
      </c>
      <c r="C43" s="114"/>
      <c r="D43" s="114"/>
      <c r="E43" s="114"/>
      <c r="F43" s="114"/>
      <c r="G43" s="114"/>
      <c r="H43" s="114"/>
    </row>
    <row r="44" spans="1:11" ht="13.5" thickBot="1" x14ac:dyDescent="0.25">
      <c r="A44" s="135"/>
      <c r="B44" s="298" t="s">
        <v>81</v>
      </c>
      <c r="C44" s="218">
        <f t="shared" ref="C44:H44" si="3">SUM(C40:C43)</f>
        <v>0</v>
      </c>
      <c r="D44" s="218">
        <f t="shared" si="3"/>
        <v>0</v>
      </c>
      <c r="E44" s="218">
        <f t="shared" si="3"/>
        <v>0</v>
      </c>
      <c r="F44" s="218">
        <f t="shared" si="3"/>
        <v>0</v>
      </c>
      <c r="G44" s="218">
        <f t="shared" si="3"/>
        <v>0</v>
      </c>
      <c r="H44" s="218">
        <f t="shared" si="3"/>
        <v>0</v>
      </c>
    </row>
    <row r="45" spans="1:11" ht="13.5" thickBot="1" x14ac:dyDescent="0.25">
      <c r="A45" s="117"/>
      <c r="B45" s="93"/>
      <c r="C45" s="213" t="s">
        <v>105</v>
      </c>
      <c r="D45" s="213"/>
      <c r="E45" s="213"/>
      <c r="F45" s="213"/>
      <c r="G45" s="214"/>
    </row>
    <row r="46" spans="1:11" ht="39" thickBot="1" x14ac:dyDescent="0.25">
      <c r="A46" s="129" t="s">
        <v>71</v>
      </c>
      <c r="B46" s="130" t="s">
        <v>72</v>
      </c>
      <c r="C46" s="7" t="s">
        <v>10</v>
      </c>
      <c r="D46" s="7" t="s">
        <v>106</v>
      </c>
      <c r="E46" s="7" t="s">
        <v>107</v>
      </c>
      <c r="F46" s="7" t="s">
        <v>108</v>
      </c>
      <c r="G46" s="132"/>
    </row>
    <row r="47" spans="1:11" ht="13.5" thickBot="1" x14ac:dyDescent="0.25">
      <c r="A47" s="21">
        <v>5900</v>
      </c>
      <c r="B47" s="299" t="s">
        <v>81</v>
      </c>
      <c r="C47" s="114"/>
      <c r="D47" s="114"/>
      <c r="E47" s="114"/>
      <c r="F47" s="114"/>
      <c r="G47" s="137"/>
    </row>
    <row r="48" spans="1:11" ht="13.5" thickBot="1" x14ac:dyDescent="0.25">
      <c r="A48" s="139"/>
      <c r="B48" s="93"/>
      <c r="C48" s="216" t="s">
        <v>357</v>
      </c>
      <c r="D48" s="213"/>
      <c r="E48" s="213"/>
      <c r="F48" s="213"/>
      <c r="G48" s="214"/>
      <c r="H48" s="213"/>
      <c r="I48" s="213"/>
      <c r="J48" s="213"/>
      <c r="K48" s="214"/>
    </row>
    <row r="49" spans="1:11" ht="39" thickBot="1" x14ac:dyDescent="0.25">
      <c r="A49" s="203" t="s">
        <v>71</v>
      </c>
      <c r="B49" s="138" t="s">
        <v>72</v>
      </c>
      <c r="C49" s="131" t="s">
        <v>109</v>
      </c>
      <c r="D49" s="7" t="s">
        <v>110</v>
      </c>
      <c r="E49" s="7" t="s">
        <v>111</v>
      </c>
      <c r="F49" s="7" t="s">
        <v>112</v>
      </c>
      <c r="G49" s="7" t="s">
        <v>11</v>
      </c>
      <c r="H49" s="7" t="s">
        <v>113</v>
      </c>
      <c r="I49" s="196" t="s">
        <v>12</v>
      </c>
      <c r="J49" s="7" t="s">
        <v>114</v>
      </c>
      <c r="K49" s="7" t="s">
        <v>87</v>
      </c>
    </row>
    <row r="50" spans="1:11" ht="13.5" thickBot="1" x14ac:dyDescent="0.25">
      <c r="A50" s="374" t="s">
        <v>405</v>
      </c>
      <c r="B50" s="298" t="s">
        <v>81</v>
      </c>
      <c r="C50" s="114"/>
      <c r="D50" s="114"/>
      <c r="E50" s="114"/>
      <c r="F50" s="114"/>
      <c r="G50" s="114"/>
      <c r="H50" s="114"/>
      <c r="I50" s="114"/>
      <c r="J50" s="114"/>
      <c r="K50" s="114"/>
    </row>
    <row r="51" spans="1:11" ht="13.5" thickBot="1" x14ac:dyDescent="0.25">
      <c r="A51" s="117"/>
      <c r="B51" s="93"/>
      <c r="C51" s="128" t="s">
        <v>115</v>
      </c>
      <c r="D51" s="124"/>
      <c r="E51" s="124"/>
      <c r="F51" s="124"/>
      <c r="G51" s="125"/>
    </row>
    <row r="52" spans="1:11" ht="26.25" thickBot="1" x14ac:dyDescent="0.25">
      <c r="A52" s="129" t="s">
        <v>71</v>
      </c>
      <c r="B52" s="134" t="s">
        <v>72</v>
      </c>
      <c r="C52" s="132"/>
      <c r="D52" s="132"/>
      <c r="E52" s="132"/>
      <c r="F52" s="132"/>
      <c r="G52" s="7" t="s">
        <v>116</v>
      </c>
    </row>
    <row r="53" spans="1:11" ht="13.5" thickBot="1" x14ac:dyDescent="0.25">
      <c r="A53" s="120">
        <v>5100</v>
      </c>
      <c r="B53" s="111" t="s">
        <v>78</v>
      </c>
      <c r="C53" s="132"/>
      <c r="D53" s="132"/>
      <c r="E53" s="132"/>
      <c r="F53" s="132"/>
      <c r="G53" s="220">
        <f>SUM(C4:G4)+SUM(H4:L4)+SUM(M4:O4)+SUM(C18:G18)+SUM(C11:G11)+SUM(C25:G25)+SUM(H25:J25)+SUM(C33:G33)+SUM(C40:G40)+SUM(H40)</f>
        <v>0</v>
      </c>
    </row>
    <row r="54" spans="1:11" ht="13.5" thickBot="1" x14ac:dyDescent="0.25">
      <c r="A54" s="120">
        <v>5700</v>
      </c>
      <c r="B54" s="111" t="s">
        <v>320</v>
      </c>
      <c r="C54" s="135"/>
      <c r="D54" s="135"/>
      <c r="E54" s="135"/>
      <c r="F54" s="135"/>
      <c r="G54" s="220">
        <f>SUM(C5:G5)+SUM(H5:L5)+SUM(M5:O5)+SUM(C19:G19)+SUM(C12:G12)+SUM(C26:G26)+SUM(H26:J26)+SUM(C34:G34)+SUM(C41:G41)+SUM(H41)</f>
        <v>0</v>
      </c>
    </row>
    <row r="55" spans="1:11" ht="13.5" thickBot="1" x14ac:dyDescent="0.25">
      <c r="A55" s="120" t="s">
        <v>353</v>
      </c>
      <c r="B55" s="111" t="s">
        <v>79</v>
      </c>
      <c r="C55" s="135"/>
      <c r="D55" s="135"/>
      <c r="E55" s="135"/>
      <c r="F55" s="135"/>
      <c r="G55" s="220">
        <f>SUM(C6:G6)+SUM(H6:L6)+SUM(M6:O6)+SUM(C20:G20)+SUM(C13:G13)+SUM(C27:G27)+SUM(H27:J27)+SUM(C35:G35)+SUM(C42:G42)+SUM(H42)</f>
        <v>0</v>
      </c>
    </row>
    <row r="56" spans="1:11" ht="13.5" thickBot="1" x14ac:dyDescent="0.25">
      <c r="A56" s="126" t="s">
        <v>354</v>
      </c>
      <c r="B56" s="127" t="s">
        <v>80</v>
      </c>
      <c r="C56" s="135"/>
      <c r="D56" s="135"/>
      <c r="E56" s="135"/>
      <c r="F56" s="135"/>
      <c r="G56" s="220">
        <f>SUM(C7:G7)+SUM(H7:L7)+SUM(M7:O7)+SUM(C21:G21)+SUM(C14:G14)+SUM(C28:G28)+SUM(H28:J28)+SUM(C36:G36)+SUM(C43:G43)+SUM(H43)</f>
        <v>0</v>
      </c>
    </row>
    <row r="57" spans="1:11" ht="13.5" thickBot="1" x14ac:dyDescent="0.25">
      <c r="A57" s="17">
        <v>5900</v>
      </c>
      <c r="B57" s="176" t="s">
        <v>117</v>
      </c>
      <c r="C57" s="135"/>
      <c r="D57" s="135"/>
      <c r="E57" s="135"/>
      <c r="F57" s="135"/>
      <c r="G57" s="218">
        <f>SUM(C47:G47)</f>
        <v>0</v>
      </c>
    </row>
    <row r="58" spans="1:11" ht="13.5" thickBot="1" x14ac:dyDescent="0.25">
      <c r="A58" s="333" t="s">
        <v>405</v>
      </c>
      <c r="B58" s="154" t="s">
        <v>118</v>
      </c>
      <c r="C58" s="132"/>
      <c r="D58" s="135"/>
      <c r="E58" s="135"/>
      <c r="F58" s="135"/>
      <c r="G58" s="218">
        <f>SUM(C50:K50)</f>
        <v>0</v>
      </c>
    </row>
    <row r="59" spans="1:11" ht="39" thickBot="1" x14ac:dyDescent="0.25">
      <c r="A59" s="135"/>
      <c r="B59" s="297" t="s">
        <v>13</v>
      </c>
      <c r="C59" s="135"/>
      <c r="D59" s="135"/>
      <c r="E59" s="135"/>
      <c r="F59" s="135"/>
      <c r="G59" s="218">
        <f>SUM(G53:G58)</f>
        <v>0</v>
      </c>
    </row>
    <row r="60" spans="1:11" ht="13.5" thickBot="1" x14ac:dyDescent="0.25">
      <c r="A60" s="29"/>
      <c r="C60" s="128" t="s">
        <v>119</v>
      </c>
      <c r="D60" s="124"/>
      <c r="E60" s="124"/>
      <c r="F60" s="124"/>
      <c r="G60" s="125"/>
    </row>
    <row r="61" spans="1:11" ht="13.5" thickBot="1" x14ac:dyDescent="0.25">
      <c r="A61" s="17">
        <v>5960</v>
      </c>
      <c r="B61" s="197" t="s">
        <v>309</v>
      </c>
      <c r="C61" s="132"/>
      <c r="D61" s="132"/>
      <c r="E61" s="132"/>
      <c r="F61" s="132"/>
      <c r="G61" s="164"/>
    </row>
    <row r="62" spans="1:11" ht="13.5" thickBot="1" x14ac:dyDescent="0.25">
      <c r="A62" s="17">
        <v>5990</v>
      </c>
      <c r="B62" s="19" t="s">
        <v>120</v>
      </c>
      <c r="C62" s="135"/>
      <c r="D62" s="135"/>
      <c r="E62" s="135"/>
      <c r="F62" s="135"/>
      <c r="G62" s="164"/>
    </row>
    <row r="63" spans="1:11" ht="39" thickBot="1" x14ac:dyDescent="0.25">
      <c r="A63" s="135"/>
      <c r="B63" s="296" t="s">
        <v>328</v>
      </c>
      <c r="C63" s="177"/>
      <c r="D63" s="177"/>
      <c r="E63" s="177"/>
      <c r="F63" s="177"/>
      <c r="G63" s="218">
        <f>SUM(G61:G62)</f>
        <v>0</v>
      </c>
    </row>
    <row r="64" spans="1:11" ht="13.5" thickBot="1" x14ac:dyDescent="0.25">
      <c r="A64" s="139"/>
      <c r="B64" s="105"/>
      <c r="C64" s="105"/>
      <c r="D64" s="105"/>
      <c r="E64" s="105"/>
      <c r="F64" s="55"/>
      <c r="G64" s="135"/>
    </row>
    <row r="65" spans="1:7" ht="13.5" thickBot="1" x14ac:dyDescent="0.25">
      <c r="A65" s="140"/>
      <c r="B65" s="141" t="s">
        <v>121</v>
      </c>
      <c r="C65" s="99"/>
      <c r="D65" s="99"/>
      <c r="E65" s="99"/>
      <c r="F65" s="100"/>
      <c r="G65" s="221">
        <f>G63+G59</f>
        <v>0</v>
      </c>
    </row>
    <row r="67" spans="1:7" x14ac:dyDescent="0.2">
      <c r="A67" s="142"/>
      <c r="B67" s="143"/>
      <c r="C67" s="143"/>
      <c r="D67" s="143"/>
      <c r="E67" s="143"/>
      <c r="F67" s="143"/>
      <c r="G67" s="143"/>
    </row>
  </sheetData>
  <phoneticPr fontId="0" type="noConversion"/>
  <dataValidations count="1">
    <dataValidation type="whole" allowBlank="1" showInputMessage="1" showErrorMessage="1" errorTitle="Incorrect Data Entry" error="Enter all amounts in whole dollars only" sqref="C4:O7 C11:G14 C18:C19 D19:G19 C21:G21 C25:J28 C33:G36 C40:H43 C47:F47 C50:K50 G61:G62" xr:uid="{00000000-0002-0000-0100-000000000000}">
      <formula1>-9.99999999999999E+40</formula1>
      <formula2>9.99999999999999E+51</formula2>
    </dataValidation>
  </dataValidations>
  <pageMargins left="0.75" right="0.75" top="1" bottom="1" header="0.5" footer="0.5"/>
  <pageSetup scale="9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Q160"/>
  <sheetViews>
    <sheetView showGridLines="0" zoomScaleNormal="100" workbookViewId="0"/>
  </sheetViews>
  <sheetFormatPr defaultColWidth="9.140625" defaultRowHeight="12.75" x14ac:dyDescent="0.2"/>
  <cols>
    <col min="1" max="1" width="13.7109375" style="25" customWidth="1"/>
    <col min="2" max="2" width="29.85546875" style="3" bestFit="1" customWidth="1"/>
    <col min="3" max="15" width="13.7109375" style="3" customWidth="1"/>
    <col min="16" max="16" width="14" style="3" customWidth="1"/>
    <col min="17" max="21" width="11.7109375" style="3" customWidth="1"/>
    <col min="22" max="22" width="2.28515625" style="3" customWidth="1"/>
    <col min="23" max="27" width="11.7109375" style="3" customWidth="1"/>
    <col min="28" max="28" width="16" style="3" customWidth="1"/>
    <col min="29" max="29" width="11.7109375" style="3" customWidth="1"/>
    <col min="30" max="30" width="13.85546875" style="3" customWidth="1"/>
    <col min="31" max="31" width="2.85546875" style="3" customWidth="1"/>
    <col min="32" max="36" width="11.7109375" style="3" customWidth="1"/>
    <col min="37" max="37" width="2.85546875" style="3" customWidth="1"/>
    <col min="38" max="47" width="11.7109375" style="3" customWidth="1"/>
    <col min="48" max="16384" width="9.140625" style="3"/>
  </cols>
  <sheetData>
    <row r="1" spans="1:12" ht="22.5" customHeight="1" thickBot="1" x14ac:dyDescent="0.3">
      <c r="A1" s="4" t="s">
        <v>122</v>
      </c>
      <c r="B1" s="260" t="s">
        <v>123</v>
      </c>
      <c r="C1" s="277" t="s">
        <v>124</v>
      </c>
      <c r="D1" s="234"/>
      <c r="E1" s="234"/>
      <c r="F1" s="234"/>
      <c r="G1" s="234"/>
      <c r="H1" s="234"/>
      <c r="I1" s="234"/>
      <c r="J1" s="234"/>
      <c r="K1" s="234"/>
      <c r="L1" s="235"/>
    </row>
    <row r="2" spans="1:12" s="9" customFormat="1" ht="65.25" customHeight="1" thickBot="1" x14ac:dyDescent="0.25">
      <c r="A2" s="5" t="s">
        <v>71</v>
      </c>
      <c r="B2" s="6" t="s">
        <v>125</v>
      </c>
      <c r="C2" s="130" t="s">
        <v>325</v>
      </c>
      <c r="D2" s="130" t="s">
        <v>126</v>
      </c>
      <c r="E2" s="130" t="s">
        <v>127</v>
      </c>
      <c r="F2" s="130" t="s">
        <v>128</v>
      </c>
      <c r="G2" s="130" t="s">
        <v>129</v>
      </c>
      <c r="H2" s="130" t="s">
        <v>130</v>
      </c>
      <c r="I2" s="130" t="s">
        <v>14</v>
      </c>
      <c r="J2" s="130" t="s">
        <v>15</v>
      </c>
      <c r="K2" s="130" t="s">
        <v>131</v>
      </c>
      <c r="L2" s="183" t="s">
        <v>132</v>
      </c>
    </row>
    <row r="3" spans="1:12" x14ac:dyDescent="0.2">
      <c r="A3" s="10"/>
      <c r="B3" s="261" t="s">
        <v>133</v>
      </c>
      <c r="C3" s="11"/>
      <c r="D3" s="11"/>
      <c r="E3" s="12"/>
      <c r="F3" s="12"/>
      <c r="G3" s="12"/>
      <c r="H3" s="12"/>
      <c r="I3" s="12"/>
      <c r="J3" s="12"/>
      <c r="K3" s="12"/>
      <c r="L3" s="262"/>
    </row>
    <row r="4" spans="1:12" x14ac:dyDescent="0.2">
      <c r="A4" s="13">
        <v>4100</v>
      </c>
      <c r="B4" s="14" t="s">
        <v>16</v>
      </c>
      <c r="C4" s="15"/>
      <c r="D4" s="15"/>
      <c r="E4" s="15"/>
      <c r="F4" s="15"/>
      <c r="G4" s="15"/>
      <c r="H4" s="15"/>
      <c r="I4" s="15"/>
      <c r="J4" s="15"/>
      <c r="K4" s="15"/>
      <c r="L4" s="16"/>
    </row>
    <row r="5" spans="1:12" x14ac:dyDescent="0.2">
      <c r="A5" s="17">
        <v>4200</v>
      </c>
      <c r="B5" s="18" t="s">
        <v>134</v>
      </c>
      <c r="C5" s="144"/>
      <c r="D5" s="144"/>
      <c r="E5" s="144"/>
      <c r="F5" s="144"/>
      <c r="G5" s="144"/>
      <c r="H5" s="144"/>
      <c r="I5" s="144"/>
      <c r="J5" s="144"/>
      <c r="K5" s="144"/>
      <c r="L5" s="223">
        <f>SUM(C5:K5)</f>
        <v>0</v>
      </c>
    </row>
    <row r="6" spans="1:12" x14ac:dyDescent="0.2">
      <c r="A6" s="17">
        <v>4500</v>
      </c>
      <c r="B6" s="18" t="s">
        <v>135</v>
      </c>
      <c r="C6" s="144"/>
      <c r="D6" s="144"/>
      <c r="E6" s="144"/>
      <c r="F6" s="144"/>
      <c r="G6" s="144"/>
      <c r="H6" s="144"/>
      <c r="I6" s="144"/>
      <c r="J6" s="144"/>
      <c r="K6" s="144"/>
      <c r="L6" s="223">
        <f>SUM(C6:K6)</f>
        <v>0</v>
      </c>
    </row>
    <row r="7" spans="1:12" x14ac:dyDescent="0.2">
      <c r="A7" s="17">
        <v>4600</v>
      </c>
      <c r="B7" s="18" t="s">
        <v>136</v>
      </c>
      <c r="C7" s="144"/>
      <c r="D7" s="144"/>
      <c r="E7" s="144"/>
      <c r="F7" s="144"/>
      <c r="G7" s="144"/>
      <c r="H7" s="144"/>
      <c r="I7" s="144"/>
      <c r="J7" s="144"/>
      <c r="K7" s="144"/>
      <c r="L7" s="223">
        <f>SUM(C7:K7)</f>
        <v>0</v>
      </c>
    </row>
    <row r="8" spans="1:12" x14ac:dyDescent="0.2">
      <c r="A8" s="10">
        <v>4800</v>
      </c>
      <c r="B8" s="20" t="s">
        <v>137</v>
      </c>
      <c r="C8" s="144"/>
      <c r="D8" s="144"/>
      <c r="E8" s="144"/>
      <c r="F8" s="144"/>
      <c r="G8" s="144"/>
      <c r="H8" s="144"/>
      <c r="I8" s="144"/>
      <c r="J8" s="144"/>
      <c r="K8" s="144"/>
      <c r="L8" s="223">
        <f>SUM(C8:K8)</f>
        <v>0</v>
      </c>
    </row>
    <row r="9" spans="1:12" ht="13.5" thickBot="1" x14ac:dyDescent="0.25">
      <c r="A9" s="10">
        <v>4820</v>
      </c>
      <c r="B9" s="20" t="s">
        <v>61</v>
      </c>
      <c r="C9" s="144"/>
      <c r="D9" s="144"/>
      <c r="E9" s="144"/>
      <c r="F9" s="144"/>
      <c r="G9" s="144"/>
      <c r="H9" s="144"/>
      <c r="I9" s="144"/>
      <c r="J9" s="144"/>
      <c r="K9" s="144"/>
      <c r="L9" s="223">
        <f>SUM(C9:K9)</f>
        <v>0</v>
      </c>
    </row>
    <row r="10" spans="1:12" ht="15" customHeight="1" thickBot="1" x14ac:dyDescent="0.25">
      <c r="A10" s="28"/>
      <c r="B10" s="298" t="s">
        <v>139</v>
      </c>
      <c r="C10" s="249">
        <f t="shared" ref="C10:H10" si="0">SUM(C5:C9)</f>
        <v>0</v>
      </c>
      <c r="D10" s="249">
        <f>SUM(D5:D9)</f>
        <v>0</v>
      </c>
      <c r="E10" s="249">
        <f t="shared" si="0"/>
        <v>0</v>
      </c>
      <c r="F10" s="249">
        <f t="shared" si="0"/>
        <v>0</v>
      </c>
      <c r="G10" s="249">
        <f t="shared" si="0"/>
        <v>0</v>
      </c>
      <c r="H10" s="249">
        <f t="shared" si="0"/>
        <v>0</v>
      </c>
      <c r="I10" s="249">
        <f t="shared" ref="I10:J10" si="1">SUM(I5:I9)</f>
        <v>0</v>
      </c>
      <c r="J10" s="249">
        <f t="shared" si="1"/>
        <v>0</v>
      </c>
      <c r="K10" s="249">
        <f>SUM(K5:K9)</f>
        <v>0</v>
      </c>
      <c r="L10" s="249">
        <f>SUM(L5:L9)</f>
        <v>0</v>
      </c>
    </row>
    <row r="11" spans="1:12" ht="15.75" customHeight="1" x14ac:dyDescent="0.2">
      <c r="A11" s="24"/>
      <c r="B11" s="263" t="s">
        <v>140</v>
      </c>
      <c r="C11" s="376"/>
      <c r="D11" s="376"/>
      <c r="E11" s="376"/>
      <c r="F11" s="376"/>
      <c r="G11" s="376"/>
      <c r="H11" s="376"/>
      <c r="I11" s="376"/>
      <c r="J11" s="376"/>
      <c r="K11" s="376"/>
      <c r="L11" s="338"/>
    </row>
    <row r="12" spans="1:12" x14ac:dyDescent="0.2">
      <c r="A12" s="13">
        <v>4910</v>
      </c>
      <c r="B12" s="264" t="s">
        <v>141</v>
      </c>
      <c r="C12" s="241"/>
      <c r="D12" s="241"/>
      <c r="E12" s="241"/>
      <c r="F12" s="241"/>
      <c r="G12" s="241"/>
      <c r="H12" s="241"/>
      <c r="I12" s="241"/>
      <c r="J12" s="241"/>
      <c r="K12" s="241"/>
      <c r="L12" s="335">
        <f>SUM(C12:K12)</f>
        <v>0</v>
      </c>
    </row>
    <row r="13" spans="1:12" x14ac:dyDescent="0.2">
      <c r="A13" s="17">
        <v>4970</v>
      </c>
      <c r="B13" s="18" t="s">
        <v>308</v>
      </c>
      <c r="C13" s="241"/>
      <c r="D13" s="241"/>
      <c r="E13" s="241"/>
      <c r="F13" s="241"/>
      <c r="G13" s="241"/>
      <c r="H13" s="241"/>
      <c r="I13" s="241"/>
      <c r="J13" s="241"/>
      <c r="K13" s="241"/>
      <c r="L13" s="223">
        <f>SUM(C13:K13)</f>
        <v>0</v>
      </c>
    </row>
    <row r="14" spans="1:12" ht="13.5" thickBot="1" x14ac:dyDescent="0.25">
      <c r="A14" s="10">
        <v>4990</v>
      </c>
      <c r="B14" s="20" t="s">
        <v>142</v>
      </c>
      <c r="C14" s="241"/>
      <c r="D14" s="241"/>
      <c r="E14" s="241"/>
      <c r="F14" s="241"/>
      <c r="G14" s="241"/>
      <c r="H14" s="241"/>
      <c r="I14" s="241"/>
      <c r="J14" s="241"/>
      <c r="K14" s="241"/>
      <c r="L14" s="223">
        <f>SUM(C14:K14)</f>
        <v>0</v>
      </c>
    </row>
    <row r="15" spans="1:12" ht="13.5" thickBot="1" x14ac:dyDescent="0.25">
      <c r="A15" s="21"/>
      <c r="B15" s="300" t="s">
        <v>143</v>
      </c>
      <c r="C15" s="233">
        <f>SUM(C12:C14)</f>
        <v>0</v>
      </c>
      <c r="D15" s="233">
        <f>SUM(D12:D14)</f>
        <v>0</v>
      </c>
      <c r="E15" s="233">
        <f>SUM(E12:E14)</f>
        <v>0</v>
      </c>
      <c r="F15" s="233">
        <f>SUM(F12:F14)</f>
        <v>0</v>
      </c>
      <c r="G15" s="233">
        <f t="shared" ref="G15:K15" si="2">SUM(G12:G14)</f>
        <v>0</v>
      </c>
      <c r="H15" s="233">
        <f t="shared" si="2"/>
        <v>0</v>
      </c>
      <c r="I15" s="233">
        <f t="shared" si="2"/>
        <v>0</v>
      </c>
      <c r="J15" s="233">
        <f t="shared" si="2"/>
        <v>0</v>
      </c>
      <c r="K15" s="233">
        <f t="shared" si="2"/>
        <v>0</v>
      </c>
      <c r="L15" s="249">
        <f>SUM(L12:L14)</f>
        <v>0</v>
      </c>
    </row>
    <row r="16" spans="1:12" ht="32.1" customHeight="1" thickBot="1" x14ac:dyDescent="0.25">
      <c r="A16" s="28"/>
      <c r="B16" s="301" t="s">
        <v>144</v>
      </c>
      <c r="C16" s="222">
        <f>SUM(C10+C15)</f>
        <v>0</v>
      </c>
      <c r="D16" s="222">
        <f t="shared" ref="D16:K16" si="3">SUM(D10+D15)</f>
        <v>0</v>
      </c>
      <c r="E16" s="222">
        <f t="shared" si="3"/>
        <v>0</v>
      </c>
      <c r="F16" s="222">
        <f t="shared" si="3"/>
        <v>0</v>
      </c>
      <c r="G16" s="222">
        <f t="shared" si="3"/>
        <v>0</v>
      </c>
      <c r="H16" s="222">
        <f t="shared" si="3"/>
        <v>0</v>
      </c>
      <c r="I16" s="222">
        <f t="shared" si="3"/>
        <v>0</v>
      </c>
      <c r="J16" s="222">
        <f t="shared" si="3"/>
        <v>0</v>
      </c>
      <c r="K16" s="222">
        <f t="shared" si="3"/>
        <v>0</v>
      </c>
      <c r="L16" s="222">
        <f>SUM(L10+L15)</f>
        <v>0</v>
      </c>
    </row>
    <row r="17" spans="1:17" x14ac:dyDescent="0.2">
      <c r="A17" s="29"/>
      <c r="B17" s="169" t="s">
        <v>145</v>
      </c>
      <c r="C17" s="376"/>
      <c r="D17" s="376"/>
      <c r="E17" s="376"/>
      <c r="F17" s="376"/>
      <c r="G17" s="376"/>
      <c r="H17" s="376"/>
      <c r="I17" s="376"/>
      <c r="J17" s="376"/>
      <c r="K17" s="376"/>
      <c r="L17" s="338"/>
    </row>
    <row r="18" spans="1:17" x14ac:dyDescent="0.2">
      <c r="A18" s="23">
        <v>5100</v>
      </c>
      <c r="B18" s="264" t="s">
        <v>78</v>
      </c>
      <c r="C18" s="334"/>
      <c r="D18" s="334"/>
      <c r="E18" s="334"/>
      <c r="F18" s="334"/>
      <c r="G18" s="334"/>
      <c r="H18" s="334"/>
      <c r="I18" s="334"/>
      <c r="J18" s="334"/>
      <c r="K18" s="334"/>
      <c r="L18" s="223">
        <f>SUM(C18:K18)</f>
        <v>0</v>
      </c>
    </row>
    <row r="19" spans="1:17" x14ac:dyDescent="0.2">
      <c r="A19" s="13">
        <v>5700</v>
      </c>
      <c r="B19" s="14" t="s">
        <v>320</v>
      </c>
      <c r="C19" s="144"/>
      <c r="D19" s="144"/>
      <c r="E19" s="144"/>
      <c r="F19" s="144"/>
      <c r="G19" s="144"/>
      <c r="H19" s="144"/>
      <c r="I19" s="144"/>
      <c r="J19" s="144"/>
      <c r="K19" s="144"/>
      <c r="L19" s="223">
        <f>SUM(C19:K19)</f>
        <v>0</v>
      </c>
    </row>
    <row r="20" spans="1:17" x14ac:dyDescent="0.2">
      <c r="A20" s="120" t="s">
        <v>353</v>
      </c>
      <c r="B20" s="18" t="s">
        <v>79</v>
      </c>
      <c r="C20" s="144"/>
      <c r="D20" s="144"/>
      <c r="E20" s="144"/>
      <c r="F20" s="144"/>
      <c r="G20" s="144"/>
      <c r="H20" s="144"/>
      <c r="I20" s="144"/>
      <c r="J20" s="144"/>
      <c r="K20" s="144"/>
      <c r="L20" s="223">
        <f>SUM(C20:K20)</f>
        <v>0</v>
      </c>
    </row>
    <row r="21" spans="1:17" x14ac:dyDescent="0.2">
      <c r="A21" s="126" t="s">
        <v>354</v>
      </c>
      <c r="B21" s="18" t="s">
        <v>80</v>
      </c>
      <c r="C21" s="144"/>
      <c r="D21" s="144"/>
      <c r="E21" s="144"/>
      <c r="F21" s="144"/>
      <c r="G21" s="144"/>
      <c r="H21" s="144"/>
      <c r="I21" s="144"/>
      <c r="J21" s="144"/>
      <c r="K21" s="144"/>
      <c r="L21" s="223">
        <f>SUM(C21:K21)</f>
        <v>0</v>
      </c>
    </row>
    <row r="22" spans="1:17" ht="16.5" customHeight="1" thickBot="1" x14ac:dyDescent="0.25">
      <c r="A22" s="17">
        <v>5900</v>
      </c>
      <c r="B22" s="20" t="s">
        <v>117</v>
      </c>
      <c r="C22" s="144"/>
      <c r="D22" s="144"/>
      <c r="E22" s="144"/>
      <c r="F22" s="144"/>
      <c r="G22" s="144"/>
      <c r="H22" s="144"/>
      <c r="I22" s="144"/>
      <c r="J22" s="144"/>
      <c r="K22" s="144"/>
      <c r="L22" s="223">
        <f>SUM(C22:K22)</f>
        <v>0</v>
      </c>
    </row>
    <row r="23" spans="1:17" ht="17.25" customHeight="1" thickBot="1" x14ac:dyDescent="0.25">
      <c r="A23" s="28"/>
      <c r="B23" s="302" t="s">
        <v>146</v>
      </c>
      <c r="C23" s="222">
        <f>SUM(C18:C22)</f>
        <v>0</v>
      </c>
      <c r="D23" s="222">
        <f>SUM(D18:D22)</f>
        <v>0</v>
      </c>
      <c r="E23" s="222">
        <f>SUM(E18:E22)</f>
        <v>0</v>
      </c>
      <c r="F23" s="222">
        <f t="shared" ref="F23:K23" si="4">SUM(F18:F22)</f>
        <v>0</v>
      </c>
      <c r="G23" s="222">
        <f>SUM(G18:G22)</f>
        <v>0</v>
      </c>
      <c r="H23" s="222">
        <f t="shared" si="4"/>
        <v>0</v>
      </c>
      <c r="I23" s="222">
        <f t="shared" si="4"/>
        <v>0</v>
      </c>
      <c r="J23" s="222">
        <f t="shared" si="4"/>
        <v>0</v>
      </c>
      <c r="K23" s="222">
        <f t="shared" si="4"/>
        <v>0</v>
      </c>
      <c r="L23" s="222">
        <f>SUM(L18:L22)</f>
        <v>0</v>
      </c>
    </row>
    <row r="24" spans="1:17" ht="17.25" customHeight="1" x14ac:dyDescent="0.2">
      <c r="A24" s="24"/>
      <c r="B24" s="170" t="s">
        <v>147</v>
      </c>
      <c r="C24" s="376"/>
      <c r="D24" s="376"/>
      <c r="E24" s="376"/>
      <c r="F24" s="376"/>
      <c r="G24" s="376"/>
      <c r="H24" s="376"/>
      <c r="I24" s="376"/>
      <c r="J24" s="376"/>
      <c r="K24" s="376"/>
      <c r="L24" s="338"/>
      <c r="N24" s="27"/>
      <c r="O24" s="208"/>
    </row>
    <row r="25" spans="1:17" x14ac:dyDescent="0.2">
      <c r="A25" s="13">
        <v>5960</v>
      </c>
      <c r="B25" s="171" t="s">
        <v>309</v>
      </c>
      <c r="C25" s="334"/>
      <c r="D25" s="334"/>
      <c r="E25" s="334"/>
      <c r="F25" s="334"/>
      <c r="G25" s="334"/>
      <c r="H25" s="334"/>
      <c r="I25" s="334"/>
      <c r="J25" s="334"/>
      <c r="K25" s="334"/>
      <c r="L25" s="223">
        <f>SUM(C25:K25)</f>
        <v>0</v>
      </c>
      <c r="N25" s="27"/>
    </row>
    <row r="26" spans="1:17" ht="13.5" thickBot="1" x14ac:dyDescent="0.25">
      <c r="A26" s="10">
        <v>5990</v>
      </c>
      <c r="B26" s="20" t="s">
        <v>120</v>
      </c>
      <c r="C26" s="144"/>
      <c r="D26" s="144"/>
      <c r="E26" s="144"/>
      <c r="F26" s="144"/>
      <c r="G26" s="144"/>
      <c r="H26" s="144"/>
      <c r="I26" s="144"/>
      <c r="J26" s="144"/>
      <c r="K26" s="144"/>
      <c r="L26" s="223">
        <f>SUM(C26:K26)</f>
        <v>0</v>
      </c>
    </row>
    <row r="27" spans="1:17" ht="13.5" thickBot="1" x14ac:dyDescent="0.25">
      <c r="A27" s="21"/>
      <c r="B27" s="303" t="s">
        <v>148</v>
      </c>
      <c r="C27" s="249">
        <f>SUM(C25:C26)</f>
        <v>0</v>
      </c>
      <c r="D27" s="249">
        <f t="shared" ref="D27:K27" si="5">SUM(D25:D26)</f>
        <v>0</v>
      </c>
      <c r="E27" s="249">
        <f t="shared" si="5"/>
        <v>0</v>
      </c>
      <c r="F27" s="249">
        <f>SUM(F25:F26)</f>
        <v>0</v>
      </c>
      <c r="G27" s="249">
        <f t="shared" si="5"/>
        <v>0</v>
      </c>
      <c r="H27" s="249">
        <f t="shared" si="5"/>
        <v>0</v>
      </c>
      <c r="I27" s="249">
        <f t="shared" si="5"/>
        <v>0</v>
      </c>
      <c r="J27" s="249">
        <f t="shared" si="5"/>
        <v>0</v>
      </c>
      <c r="K27" s="249">
        <f t="shared" si="5"/>
        <v>0</v>
      </c>
      <c r="L27" s="249">
        <f>SUM(L25:L26)</f>
        <v>0</v>
      </c>
      <c r="Q27" s="27"/>
    </row>
    <row r="28" spans="1:17" ht="32.1" customHeight="1" thickBot="1" x14ac:dyDescent="0.25">
      <c r="A28" s="28"/>
      <c r="B28" s="304" t="s">
        <v>149</v>
      </c>
      <c r="C28" s="222">
        <f>SUM(C27+C23)</f>
        <v>0</v>
      </c>
      <c r="D28" s="222">
        <f t="shared" ref="D28:K28" si="6">SUM(D27+D23)</f>
        <v>0</v>
      </c>
      <c r="E28" s="222">
        <f t="shared" si="6"/>
        <v>0</v>
      </c>
      <c r="F28" s="222">
        <f t="shared" si="6"/>
        <v>0</v>
      </c>
      <c r="G28" s="222">
        <f t="shared" si="6"/>
        <v>0</v>
      </c>
      <c r="H28" s="222">
        <f t="shared" si="6"/>
        <v>0</v>
      </c>
      <c r="I28" s="222">
        <f t="shared" si="6"/>
        <v>0</v>
      </c>
      <c r="J28" s="222">
        <f t="shared" si="6"/>
        <v>0</v>
      </c>
      <c r="K28" s="222">
        <f t="shared" si="6"/>
        <v>0</v>
      </c>
      <c r="L28" s="222">
        <f>SUM(L27+L23)</f>
        <v>0</v>
      </c>
    </row>
    <row r="29" spans="1:17" ht="38.25" x14ac:dyDescent="0.2">
      <c r="A29" s="13"/>
      <c r="B29" s="305" t="s">
        <v>17</v>
      </c>
      <c r="C29" s="226">
        <f t="shared" ref="C29:K29" si="7">SUM(C16-C28)</f>
        <v>0</v>
      </c>
      <c r="D29" s="226">
        <f t="shared" si="7"/>
        <v>0</v>
      </c>
      <c r="E29" s="226">
        <f t="shared" si="7"/>
        <v>0</v>
      </c>
      <c r="F29" s="226">
        <f t="shared" si="7"/>
        <v>0</v>
      </c>
      <c r="G29" s="226">
        <f t="shared" si="7"/>
        <v>0</v>
      </c>
      <c r="H29" s="226">
        <f t="shared" si="7"/>
        <v>0</v>
      </c>
      <c r="I29" s="226">
        <f t="shared" si="7"/>
        <v>0</v>
      </c>
      <c r="J29" s="226">
        <f t="shared" si="7"/>
        <v>0</v>
      </c>
      <c r="K29" s="226">
        <f t="shared" si="7"/>
        <v>0</v>
      </c>
      <c r="L29" s="223">
        <f>SUM(L16-L28)</f>
        <v>0</v>
      </c>
    </row>
    <row r="30" spans="1:17" x14ac:dyDescent="0.2">
      <c r="A30" s="448"/>
      <c r="B30" s="449" t="s">
        <v>409</v>
      </c>
      <c r="C30" s="450"/>
      <c r="D30" s="450"/>
      <c r="E30" s="450"/>
      <c r="F30" s="450"/>
      <c r="G30" s="450"/>
      <c r="H30" s="450"/>
      <c r="I30" s="450"/>
      <c r="J30" s="450"/>
      <c r="K30" s="450"/>
      <c r="L30" s="451">
        <f>SUM(C30:K30)</f>
        <v>0</v>
      </c>
    </row>
    <row r="31" spans="1:17" x14ac:dyDescent="0.2">
      <c r="A31" s="327" t="s">
        <v>404</v>
      </c>
      <c r="B31" s="18" t="s">
        <v>150</v>
      </c>
      <c r="C31" s="144"/>
      <c r="D31" s="144"/>
      <c r="E31" s="144"/>
      <c r="F31" s="144"/>
      <c r="G31" s="144"/>
      <c r="H31" s="144"/>
      <c r="I31" s="144"/>
      <c r="J31" s="144"/>
      <c r="K31" s="144"/>
      <c r="L31" s="224">
        <f>SUM(C31:K31)</f>
        <v>0</v>
      </c>
    </row>
    <row r="32" spans="1:17" ht="13.5" thickBot="1" x14ac:dyDescent="0.25">
      <c r="A32" s="448"/>
      <c r="B32" s="449" t="s">
        <v>410</v>
      </c>
      <c r="C32" s="450">
        <f>SUM(C29:C31)</f>
        <v>0</v>
      </c>
      <c r="D32" s="450">
        <f t="shared" ref="D32:L32" si="8">SUM(D29:D31)</f>
        <v>0</v>
      </c>
      <c r="E32" s="450">
        <f t="shared" si="8"/>
        <v>0</v>
      </c>
      <c r="F32" s="450">
        <f t="shared" si="8"/>
        <v>0</v>
      </c>
      <c r="G32" s="450">
        <f t="shared" si="8"/>
        <v>0</v>
      </c>
      <c r="H32" s="450">
        <f t="shared" si="8"/>
        <v>0</v>
      </c>
      <c r="I32" s="450">
        <f t="shared" si="8"/>
        <v>0</v>
      </c>
      <c r="J32" s="450">
        <f t="shared" si="8"/>
        <v>0</v>
      </c>
      <c r="K32" s="450">
        <f t="shared" si="8"/>
        <v>0</v>
      </c>
      <c r="L32" s="451">
        <f t="shared" si="8"/>
        <v>0</v>
      </c>
    </row>
    <row r="33" spans="1:12" ht="16.5" thickBot="1" x14ac:dyDescent="0.3">
      <c r="A33" s="4" t="s">
        <v>122</v>
      </c>
      <c r="B33" s="260" t="s">
        <v>123</v>
      </c>
      <c r="C33" s="390" t="s">
        <v>151</v>
      </c>
      <c r="D33" s="391"/>
      <c r="E33" s="391"/>
      <c r="F33" s="391"/>
      <c r="G33" s="391"/>
      <c r="H33" s="391"/>
      <c r="I33" s="391"/>
      <c r="J33" s="391"/>
      <c r="K33" s="391"/>
      <c r="L33" s="392"/>
    </row>
    <row r="34" spans="1:12" ht="45.75" thickBot="1" x14ac:dyDescent="0.25">
      <c r="A34" s="5" t="s">
        <v>71</v>
      </c>
      <c r="B34" s="6" t="s">
        <v>125</v>
      </c>
      <c r="C34" s="7" t="s">
        <v>326</v>
      </c>
      <c r="D34" s="7" t="s">
        <v>152</v>
      </c>
      <c r="E34" s="7" t="s">
        <v>153</v>
      </c>
      <c r="F34" s="7" t="s">
        <v>154</v>
      </c>
      <c r="G34" s="196" t="s">
        <v>155</v>
      </c>
      <c r="H34" s="7" t="s">
        <v>156</v>
      </c>
      <c r="I34" s="7" t="s">
        <v>3</v>
      </c>
      <c r="J34" s="7" t="s">
        <v>157</v>
      </c>
      <c r="K34" s="7" t="s">
        <v>158</v>
      </c>
      <c r="L34" s="8" t="s">
        <v>159</v>
      </c>
    </row>
    <row r="35" spans="1:12" x14ac:dyDescent="0.2">
      <c r="A35" s="10"/>
      <c r="B35" s="261" t="s">
        <v>133</v>
      </c>
      <c r="C35" s="265"/>
      <c r="D35" s="265"/>
      <c r="E35" s="265"/>
      <c r="F35" s="265"/>
      <c r="G35" s="265"/>
      <c r="H35" s="265"/>
      <c r="I35" s="265"/>
      <c r="J35" s="265"/>
      <c r="K35" s="265"/>
      <c r="L35" s="266"/>
    </row>
    <row r="36" spans="1:12" x14ac:dyDescent="0.2">
      <c r="A36" s="13">
        <v>4100</v>
      </c>
      <c r="B36" s="14" t="s">
        <v>16</v>
      </c>
      <c r="C36" s="265"/>
      <c r="D36" s="265"/>
      <c r="E36" s="265"/>
      <c r="F36" s="265"/>
      <c r="G36" s="265"/>
      <c r="H36" s="265"/>
      <c r="I36" s="265"/>
      <c r="J36" s="265"/>
      <c r="K36" s="265"/>
      <c r="L36" s="266"/>
    </row>
    <row r="37" spans="1:12" x14ac:dyDescent="0.2">
      <c r="A37" s="17">
        <v>4200</v>
      </c>
      <c r="B37" s="18" t="s">
        <v>134</v>
      </c>
      <c r="C37" s="144"/>
      <c r="D37" s="144"/>
      <c r="E37" s="144"/>
      <c r="F37" s="144"/>
      <c r="G37" s="144"/>
      <c r="H37" s="144"/>
      <c r="I37" s="144"/>
      <c r="J37" s="144"/>
      <c r="K37" s="144"/>
      <c r="L37" s="223">
        <f>SUM(C37:K37)</f>
        <v>0</v>
      </c>
    </row>
    <row r="38" spans="1:12" x14ac:dyDescent="0.2">
      <c r="A38" s="17">
        <v>4500</v>
      </c>
      <c r="B38" s="18" t="s">
        <v>135</v>
      </c>
      <c r="C38" s="144"/>
      <c r="D38" s="144"/>
      <c r="E38" s="144"/>
      <c r="F38" s="144"/>
      <c r="G38" s="144"/>
      <c r="H38" s="144"/>
      <c r="I38" s="144"/>
      <c r="J38" s="144"/>
      <c r="K38" s="144"/>
      <c r="L38" s="223">
        <f>SUM(C38:K38)</f>
        <v>0</v>
      </c>
    </row>
    <row r="39" spans="1:12" x14ac:dyDescent="0.2">
      <c r="A39" s="17">
        <v>4600</v>
      </c>
      <c r="B39" s="18" t="s">
        <v>136</v>
      </c>
      <c r="C39" s="144"/>
      <c r="D39" s="144"/>
      <c r="E39" s="144"/>
      <c r="F39" s="144"/>
      <c r="G39" s="144"/>
      <c r="H39" s="144"/>
      <c r="I39" s="144"/>
      <c r="J39" s="144"/>
      <c r="K39" s="144"/>
      <c r="L39" s="223">
        <f>SUM(C39:K39)</f>
        <v>0</v>
      </c>
    </row>
    <row r="40" spans="1:12" x14ac:dyDescent="0.2">
      <c r="A40" s="10">
        <v>4800</v>
      </c>
      <c r="B40" s="20" t="s">
        <v>137</v>
      </c>
      <c r="C40" s="144"/>
      <c r="D40" s="144"/>
      <c r="E40" s="144"/>
      <c r="F40" s="144"/>
      <c r="G40" s="144"/>
      <c r="H40" s="144"/>
      <c r="I40" s="144"/>
      <c r="J40" s="144"/>
      <c r="K40" s="144"/>
      <c r="L40" s="267">
        <f>SUM(C40:K40)</f>
        <v>0</v>
      </c>
    </row>
    <row r="41" spans="1:12" ht="13.5" thickBot="1" x14ac:dyDescent="0.25">
      <c r="A41" s="10">
        <v>4820</v>
      </c>
      <c r="B41" s="20" t="s">
        <v>61</v>
      </c>
      <c r="C41" s="144"/>
      <c r="D41" s="144"/>
      <c r="E41" s="144"/>
      <c r="F41" s="144"/>
      <c r="G41" s="144"/>
      <c r="H41" s="144"/>
      <c r="I41" s="144"/>
      <c r="J41" s="144"/>
      <c r="K41" s="144"/>
      <c r="L41" s="267">
        <f>SUM(C41:K41)</f>
        <v>0</v>
      </c>
    </row>
    <row r="42" spans="1:12" ht="13.5" thickBot="1" x14ac:dyDescent="0.25">
      <c r="A42" s="28"/>
      <c r="B42" s="298" t="s">
        <v>139</v>
      </c>
      <c r="C42" s="249">
        <f>SUM(C37:C41)</f>
        <v>0</v>
      </c>
      <c r="D42" s="249">
        <f t="shared" ref="D42:K42" si="9">SUM(D37:D41)</f>
        <v>0</v>
      </c>
      <c r="E42" s="249">
        <f t="shared" si="9"/>
        <v>0</v>
      </c>
      <c r="F42" s="249">
        <f>SUM(F37:F41)</f>
        <v>0</v>
      </c>
      <c r="G42" s="249">
        <f t="shared" si="9"/>
        <v>0</v>
      </c>
      <c r="H42" s="249">
        <f t="shared" si="9"/>
        <v>0</v>
      </c>
      <c r="I42" s="249">
        <f t="shared" si="9"/>
        <v>0</v>
      </c>
      <c r="J42" s="249">
        <f t="shared" si="9"/>
        <v>0</v>
      </c>
      <c r="K42" s="249">
        <f t="shared" si="9"/>
        <v>0</v>
      </c>
      <c r="L42" s="249">
        <f>SUM(L37:L41)</f>
        <v>0</v>
      </c>
    </row>
    <row r="43" spans="1:12" x14ac:dyDescent="0.2">
      <c r="A43" s="24"/>
      <c r="B43" s="263" t="s">
        <v>140</v>
      </c>
      <c r="C43" s="376"/>
      <c r="D43" s="376"/>
      <c r="E43" s="376"/>
      <c r="F43" s="376"/>
      <c r="G43" s="376"/>
      <c r="H43" s="376"/>
      <c r="I43" s="376"/>
      <c r="J43" s="376"/>
      <c r="K43" s="376"/>
      <c r="L43" s="338"/>
    </row>
    <row r="44" spans="1:12" x14ac:dyDescent="0.2">
      <c r="A44" s="13">
        <v>4910</v>
      </c>
      <c r="B44" s="264" t="s">
        <v>141</v>
      </c>
      <c r="C44" s="328"/>
      <c r="D44" s="328"/>
      <c r="E44" s="328"/>
      <c r="F44" s="328"/>
      <c r="G44" s="328"/>
      <c r="H44" s="328"/>
      <c r="I44" s="328"/>
      <c r="J44" s="328"/>
      <c r="K44" s="328"/>
      <c r="L44" s="268">
        <f>SUM(C44:K44)</f>
        <v>0</v>
      </c>
    </row>
    <row r="45" spans="1:12" x14ac:dyDescent="0.2">
      <c r="A45" s="17">
        <v>4970</v>
      </c>
      <c r="B45" s="18" t="s">
        <v>308</v>
      </c>
      <c r="C45" s="144"/>
      <c r="D45" s="144"/>
      <c r="E45" s="144"/>
      <c r="F45" s="144"/>
      <c r="G45" s="144"/>
      <c r="H45" s="144"/>
      <c r="I45" s="144"/>
      <c r="J45" s="144"/>
      <c r="K45" s="144"/>
      <c r="L45" s="223">
        <f>SUM(C45:K45)</f>
        <v>0</v>
      </c>
    </row>
    <row r="46" spans="1:12" ht="13.5" thickBot="1" x14ac:dyDescent="0.25">
      <c r="A46" s="10">
        <v>4990</v>
      </c>
      <c r="B46" s="20" t="s">
        <v>142</v>
      </c>
      <c r="C46" s="144"/>
      <c r="D46" s="144"/>
      <c r="E46" s="144"/>
      <c r="F46" s="144"/>
      <c r="G46" s="144"/>
      <c r="H46" s="144"/>
      <c r="I46" s="144"/>
      <c r="J46" s="144"/>
      <c r="K46" s="144"/>
      <c r="L46" s="267">
        <f>SUM(C46:K46)</f>
        <v>0</v>
      </c>
    </row>
    <row r="47" spans="1:12" ht="24.75" thickBot="1" x14ac:dyDescent="0.25">
      <c r="A47" s="21"/>
      <c r="B47" s="306" t="s">
        <v>143</v>
      </c>
      <c r="C47" s="249">
        <f>SUM(C44:C46)</f>
        <v>0</v>
      </c>
      <c r="D47" s="249">
        <f t="shared" ref="D47:K47" si="10">SUM(D44:D46)</f>
        <v>0</v>
      </c>
      <c r="E47" s="249">
        <f t="shared" si="10"/>
        <v>0</v>
      </c>
      <c r="F47" s="249">
        <f t="shared" si="10"/>
        <v>0</v>
      </c>
      <c r="G47" s="249">
        <f t="shared" si="10"/>
        <v>0</v>
      </c>
      <c r="H47" s="249">
        <f t="shared" si="10"/>
        <v>0</v>
      </c>
      <c r="I47" s="249">
        <f t="shared" si="10"/>
        <v>0</v>
      </c>
      <c r="J47" s="249">
        <f t="shared" si="10"/>
        <v>0</v>
      </c>
      <c r="K47" s="249">
        <f t="shared" si="10"/>
        <v>0</v>
      </c>
      <c r="L47" s="249">
        <f>SUM(L44:L46)</f>
        <v>0</v>
      </c>
    </row>
    <row r="48" spans="1:12" ht="32.1" customHeight="1" thickBot="1" x14ac:dyDescent="0.25">
      <c r="A48" s="28"/>
      <c r="B48" s="304" t="s">
        <v>160</v>
      </c>
      <c r="C48" s="222">
        <f>SUM(C47+C42)</f>
        <v>0</v>
      </c>
      <c r="D48" s="222">
        <f t="shared" ref="D48:K48" si="11">SUM(D47+D42)</f>
        <v>0</v>
      </c>
      <c r="E48" s="222">
        <f t="shared" si="11"/>
        <v>0</v>
      </c>
      <c r="F48" s="222">
        <f t="shared" si="11"/>
        <v>0</v>
      </c>
      <c r="G48" s="222">
        <f t="shared" si="11"/>
        <v>0</v>
      </c>
      <c r="H48" s="222">
        <f t="shared" si="11"/>
        <v>0</v>
      </c>
      <c r="I48" s="222">
        <f t="shared" si="11"/>
        <v>0</v>
      </c>
      <c r="J48" s="222">
        <f t="shared" si="11"/>
        <v>0</v>
      </c>
      <c r="K48" s="222">
        <f t="shared" si="11"/>
        <v>0</v>
      </c>
      <c r="L48" s="222">
        <f>SUM(L47+L42)</f>
        <v>0</v>
      </c>
    </row>
    <row r="49" spans="1:12" ht="15.75" x14ac:dyDescent="0.25">
      <c r="A49" s="29"/>
      <c r="B49" s="169" t="s">
        <v>145</v>
      </c>
      <c r="C49" s="376"/>
      <c r="D49" s="376"/>
      <c r="E49" s="376"/>
      <c r="F49" s="376"/>
      <c r="G49" s="376"/>
      <c r="H49" s="376"/>
      <c r="I49" s="376"/>
      <c r="J49" s="376"/>
      <c r="K49" s="376"/>
      <c r="L49" s="336"/>
    </row>
    <row r="50" spans="1:12" x14ac:dyDescent="0.2">
      <c r="A50" s="23">
        <v>5100</v>
      </c>
      <c r="B50" s="264" t="s">
        <v>78</v>
      </c>
      <c r="C50" s="328"/>
      <c r="D50" s="328"/>
      <c r="E50" s="328"/>
      <c r="F50" s="328"/>
      <c r="G50" s="328"/>
      <c r="H50" s="328"/>
      <c r="I50" s="328"/>
      <c r="J50" s="328"/>
      <c r="K50" s="328"/>
      <c r="L50" s="269">
        <f>SUM(C50:K50)</f>
        <v>0</v>
      </c>
    </row>
    <row r="51" spans="1:12" x14ac:dyDescent="0.2">
      <c r="A51" s="13">
        <v>5700</v>
      </c>
      <c r="B51" s="14" t="s">
        <v>320</v>
      </c>
      <c r="C51" s="144"/>
      <c r="D51" s="144"/>
      <c r="E51" s="144"/>
      <c r="F51" s="144"/>
      <c r="G51" s="144"/>
      <c r="H51" s="144"/>
      <c r="I51" s="144"/>
      <c r="J51" s="144"/>
      <c r="K51" s="144"/>
      <c r="L51" s="223">
        <f>SUM(C51:K51)</f>
        <v>0</v>
      </c>
    </row>
    <row r="52" spans="1:12" x14ac:dyDescent="0.2">
      <c r="A52" s="120" t="s">
        <v>353</v>
      </c>
      <c r="B52" s="18" t="s">
        <v>79</v>
      </c>
      <c r="C52" s="144"/>
      <c r="D52" s="144"/>
      <c r="E52" s="144"/>
      <c r="F52" s="144"/>
      <c r="G52" s="144"/>
      <c r="H52" s="144"/>
      <c r="I52" s="144"/>
      <c r="J52" s="144"/>
      <c r="K52" s="144"/>
      <c r="L52" s="223">
        <f>SUM(C52:K52)</f>
        <v>0</v>
      </c>
    </row>
    <row r="53" spans="1:12" x14ac:dyDescent="0.2">
      <c r="A53" s="126" t="s">
        <v>354</v>
      </c>
      <c r="B53" s="18" t="s">
        <v>80</v>
      </c>
      <c r="C53" s="144"/>
      <c r="D53" s="144"/>
      <c r="E53" s="144"/>
      <c r="F53" s="144"/>
      <c r="G53" s="144"/>
      <c r="H53" s="144"/>
      <c r="I53" s="144"/>
      <c r="J53" s="144"/>
      <c r="K53" s="144"/>
      <c r="L53" s="223">
        <f>SUM(C53:K53)</f>
        <v>0</v>
      </c>
    </row>
    <row r="54" spans="1:12" ht="13.5" thickBot="1" x14ac:dyDescent="0.25">
      <c r="A54" s="17">
        <v>5900</v>
      </c>
      <c r="B54" s="20" t="s">
        <v>117</v>
      </c>
      <c r="C54" s="144"/>
      <c r="D54" s="144"/>
      <c r="E54" s="144"/>
      <c r="F54" s="144"/>
      <c r="G54" s="144"/>
      <c r="H54" s="144"/>
      <c r="I54" s="144"/>
      <c r="J54" s="144"/>
      <c r="K54" s="144"/>
      <c r="L54" s="267">
        <f>SUM(C54:K54)</f>
        <v>0</v>
      </c>
    </row>
    <row r="55" spans="1:12" ht="13.5" thickBot="1" x14ac:dyDescent="0.25">
      <c r="A55" s="21"/>
      <c r="B55" s="302" t="s">
        <v>146</v>
      </c>
      <c r="C55" s="222">
        <f>SUM(C50:C54)</f>
        <v>0</v>
      </c>
      <c r="D55" s="222">
        <f t="shared" ref="D55:K55" si="12">SUM(D50:D54)</f>
        <v>0</v>
      </c>
      <c r="E55" s="222">
        <f t="shared" si="12"/>
        <v>0</v>
      </c>
      <c r="F55" s="222">
        <f t="shared" si="12"/>
        <v>0</v>
      </c>
      <c r="G55" s="222">
        <f t="shared" si="12"/>
        <v>0</v>
      </c>
      <c r="H55" s="222">
        <f t="shared" si="12"/>
        <v>0</v>
      </c>
      <c r="I55" s="222">
        <f t="shared" si="12"/>
        <v>0</v>
      </c>
      <c r="J55" s="222">
        <f t="shared" si="12"/>
        <v>0</v>
      </c>
      <c r="K55" s="222">
        <f t="shared" si="12"/>
        <v>0</v>
      </c>
      <c r="L55" s="222">
        <f>SUM(L50:L54)</f>
        <v>0</v>
      </c>
    </row>
    <row r="56" spans="1:12" ht="15" x14ac:dyDescent="0.2">
      <c r="A56" s="24"/>
      <c r="B56" s="170" t="s">
        <v>147</v>
      </c>
      <c r="C56" s="376"/>
      <c r="D56" s="376"/>
      <c r="E56" s="376"/>
      <c r="F56" s="376"/>
      <c r="G56" s="376"/>
      <c r="H56" s="376"/>
      <c r="I56" s="376"/>
      <c r="J56" s="376"/>
      <c r="K56" s="376"/>
      <c r="L56" s="337"/>
    </row>
    <row r="57" spans="1:12" x14ac:dyDescent="0.2">
      <c r="A57" s="13">
        <v>5960</v>
      </c>
      <c r="B57" s="171" t="s">
        <v>309</v>
      </c>
      <c r="C57" s="328"/>
      <c r="D57" s="328"/>
      <c r="E57" s="328"/>
      <c r="F57" s="328"/>
      <c r="G57" s="328"/>
      <c r="H57" s="328"/>
      <c r="I57" s="328"/>
      <c r="J57" s="328"/>
      <c r="K57" s="328"/>
      <c r="L57" s="269">
        <f>SUM(C57:K57)</f>
        <v>0</v>
      </c>
    </row>
    <row r="58" spans="1:12" ht="13.5" thickBot="1" x14ac:dyDescent="0.25">
      <c r="A58" s="10">
        <v>5990</v>
      </c>
      <c r="B58" s="20" t="s">
        <v>120</v>
      </c>
      <c r="C58" s="144"/>
      <c r="D58" s="144"/>
      <c r="E58" s="144"/>
      <c r="F58" s="144"/>
      <c r="G58" s="144"/>
      <c r="H58" s="144"/>
      <c r="I58" s="144"/>
      <c r="J58" s="144"/>
      <c r="K58" s="144"/>
      <c r="L58" s="267">
        <f>SUM(C58:K58)</f>
        <v>0</v>
      </c>
    </row>
    <row r="59" spans="1:12" ht="13.5" thickBot="1" x14ac:dyDescent="0.25">
      <c r="A59" s="21"/>
      <c r="B59" s="298" t="s">
        <v>148</v>
      </c>
      <c r="C59" s="249">
        <f>SUM(C57:C58)</f>
        <v>0</v>
      </c>
      <c r="D59" s="249">
        <f t="shared" ref="D59:K59" si="13">SUM(D57:D58)</f>
        <v>0</v>
      </c>
      <c r="E59" s="249">
        <f t="shared" si="13"/>
        <v>0</v>
      </c>
      <c r="F59" s="249">
        <f t="shared" si="13"/>
        <v>0</v>
      </c>
      <c r="G59" s="249">
        <f t="shared" si="13"/>
        <v>0</v>
      </c>
      <c r="H59" s="249">
        <f t="shared" si="13"/>
        <v>0</v>
      </c>
      <c r="I59" s="249">
        <f t="shared" si="13"/>
        <v>0</v>
      </c>
      <c r="J59" s="249">
        <f t="shared" si="13"/>
        <v>0</v>
      </c>
      <c r="K59" s="249">
        <f t="shared" si="13"/>
        <v>0</v>
      </c>
      <c r="L59" s="249">
        <f>SUM(L57:L58)</f>
        <v>0</v>
      </c>
    </row>
    <row r="60" spans="1:12" ht="32.1" customHeight="1" thickBot="1" x14ac:dyDescent="0.25">
      <c r="A60" s="28"/>
      <c r="B60" s="304" t="s">
        <v>149</v>
      </c>
      <c r="C60" s="222">
        <f>SUM(C59+C55)</f>
        <v>0</v>
      </c>
      <c r="D60" s="222">
        <f t="shared" ref="D60:L60" si="14">SUM(D59+D55)</f>
        <v>0</v>
      </c>
      <c r="E60" s="222">
        <f t="shared" si="14"/>
        <v>0</v>
      </c>
      <c r="F60" s="222">
        <f t="shared" si="14"/>
        <v>0</v>
      </c>
      <c r="G60" s="222">
        <f t="shared" si="14"/>
        <v>0</v>
      </c>
      <c r="H60" s="222">
        <f t="shared" si="14"/>
        <v>0</v>
      </c>
      <c r="I60" s="222">
        <f t="shared" si="14"/>
        <v>0</v>
      </c>
      <c r="J60" s="222">
        <f t="shared" si="14"/>
        <v>0</v>
      </c>
      <c r="K60" s="222">
        <f t="shared" si="14"/>
        <v>0</v>
      </c>
      <c r="L60" s="222">
        <f t="shared" si="14"/>
        <v>0</v>
      </c>
    </row>
    <row r="61" spans="1:12" ht="38.25" x14ac:dyDescent="0.2">
      <c r="A61" s="13"/>
      <c r="B61" s="305" t="s">
        <v>17</v>
      </c>
      <c r="C61" s="226">
        <f t="shared" ref="C61:L61" si="15">SUM(C48-C60)</f>
        <v>0</v>
      </c>
      <c r="D61" s="226">
        <f t="shared" si="15"/>
        <v>0</v>
      </c>
      <c r="E61" s="226">
        <f t="shared" si="15"/>
        <v>0</v>
      </c>
      <c r="F61" s="226">
        <f t="shared" si="15"/>
        <v>0</v>
      </c>
      <c r="G61" s="226">
        <f t="shared" si="15"/>
        <v>0</v>
      </c>
      <c r="H61" s="226">
        <f t="shared" si="15"/>
        <v>0</v>
      </c>
      <c r="I61" s="226">
        <f t="shared" si="15"/>
        <v>0</v>
      </c>
      <c r="J61" s="226">
        <f t="shared" si="15"/>
        <v>0</v>
      </c>
      <c r="K61" s="226">
        <f t="shared" si="15"/>
        <v>0</v>
      </c>
      <c r="L61" s="223">
        <f t="shared" si="15"/>
        <v>0</v>
      </c>
    </row>
    <row r="62" spans="1:12" x14ac:dyDescent="0.2">
      <c r="A62" s="448"/>
      <c r="B62" s="449" t="s">
        <v>409</v>
      </c>
      <c r="C62" s="450"/>
      <c r="D62" s="450"/>
      <c r="E62" s="450"/>
      <c r="F62" s="450"/>
      <c r="G62" s="450"/>
      <c r="H62" s="450"/>
      <c r="I62" s="450"/>
      <c r="J62" s="450"/>
      <c r="K62" s="450"/>
      <c r="L62" s="452">
        <f>SUM(C62:K62)</f>
        <v>0</v>
      </c>
    </row>
    <row r="63" spans="1:12" x14ac:dyDescent="0.2">
      <c r="A63" s="327" t="s">
        <v>404</v>
      </c>
      <c r="B63" s="18" t="s">
        <v>150</v>
      </c>
      <c r="C63" s="144"/>
      <c r="D63" s="144"/>
      <c r="E63" s="144"/>
      <c r="F63" s="144"/>
      <c r="G63" s="144"/>
      <c r="H63" s="144"/>
      <c r="I63" s="144"/>
      <c r="J63" s="144"/>
      <c r="K63" s="144"/>
      <c r="L63" s="223">
        <f>SUM(C63:K63)</f>
        <v>0</v>
      </c>
    </row>
    <row r="64" spans="1:12" ht="13.5" thickBot="1" x14ac:dyDescent="0.25">
      <c r="A64" s="453"/>
      <c r="B64" s="450" t="s">
        <v>410</v>
      </c>
      <c r="C64" s="450">
        <f>SUM(C61:C63)</f>
        <v>0</v>
      </c>
      <c r="D64" s="450">
        <f t="shared" ref="D64:L64" si="16">SUM(D61:D63)</f>
        <v>0</v>
      </c>
      <c r="E64" s="450">
        <f t="shared" si="16"/>
        <v>0</v>
      </c>
      <c r="F64" s="450">
        <f t="shared" si="16"/>
        <v>0</v>
      </c>
      <c r="G64" s="450">
        <f t="shared" si="16"/>
        <v>0</v>
      </c>
      <c r="H64" s="450">
        <f t="shared" si="16"/>
        <v>0</v>
      </c>
      <c r="I64" s="450">
        <f t="shared" si="16"/>
        <v>0</v>
      </c>
      <c r="J64" s="450">
        <f t="shared" si="16"/>
        <v>0</v>
      </c>
      <c r="K64" s="450">
        <f t="shared" si="16"/>
        <v>0</v>
      </c>
      <c r="L64" s="450">
        <f t="shared" si="16"/>
        <v>0</v>
      </c>
    </row>
    <row r="65" spans="1:12" ht="16.5" thickBot="1" x14ac:dyDescent="0.3">
      <c r="A65" s="4" t="s">
        <v>122</v>
      </c>
      <c r="B65" s="393" t="s">
        <v>123</v>
      </c>
      <c r="C65" s="278" t="s">
        <v>161</v>
      </c>
      <c r="D65" s="257"/>
      <c r="E65" s="257"/>
      <c r="F65" s="257"/>
      <c r="G65" s="257"/>
      <c r="H65" s="257"/>
      <c r="I65" s="257"/>
      <c r="J65" s="257"/>
      <c r="K65" s="257"/>
      <c r="L65" s="258"/>
    </row>
    <row r="66" spans="1:12" ht="63" customHeight="1" thickBot="1" x14ac:dyDescent="0.25">
      <c r="A66" s="5" t="s">
        <v>71</v>
      </c>
      <c r="B66" s="6" t="s">
        <v>125</v>
      </c>
      <c r="C66" s="7" t="s">
        <v>162</v>
      </c>
      <c r="D66" s="193" t="s">
        <v>163</v>
      </c>
      <c r="E66" s="7" t="s">
        <v>164</v>
      </c>
      <c r="F66" s="7" t="s">
        <v>165</v>
      </c>
      <c r="G66" s="7" t="s">
        <v>166</v>
      </c>
      <c r="H66" s="196" t="s">
        <v>167</v>
      </c>
      <c r="I66" s="7" t="s">
        <v>4</v>
      </c>
      <c r="J66" s="7" t="s">
        <v>329</v>
      </c>
      <c r="K66" s="7" t="s">
        <v>168</v>
      </c>
      <c r="L66" s="8" t="s">
        <v>169</v>
      </c>
    </row>
    <row r="67" spans="1:12" x14ac:dyDescent="0.2">
      <c r="A67" s="10"/>
      <c r="B67" s="261" t="s">
        <v>133</v>
      </c>
      <c r="C67" s="265"/>
      <c r="D67" s="339"/>
      <c r="E67" s="265"/>
      <c r="F67" s="265"/>
      <c r="G67" s="265"/>
      <c r="H67" s="265"/>
      <c r="I67" s="265"/>
      <c r="J67" s="265"/>
      <c r="K67" s="265"/>
      <c r="L67" s="339"/>
    </row>
    <row r="68" spans="1:12" ht="18" customHeight="1" x14ac:dyDescent="0.2">
      <c r="A68" s="13">
        <v>4100</v>
      </c>
      <c r="B68" s="14" t="s">
        <v>16</v>
      </c>
      <c r="C68" s="265"/>
      <c r="D68" s="144"/>
      <c r="E68" s="265"/>
      <c r="F68" s="265"/>
      <c r="G68" s="265"/>
      <c r="H68" s="265"/>
      <c r="I68" s="265"/>
      <c r="J68" s="265"/>
      <c r="K68" s="265"/>
      <c r="L68" s="270">
        <f>SUM(D68)</f>
        <v>0</v>
      </c>
    </row>
    <row r="69" spans="1:12" x14ac:dyDescent="0.2">
      <c r="A69" s="17">
        <v>4200</v>
      </c>
      <c r="B69" s="18" t="s">
        <v>134</v>
      </c>
      <c r="C69" s="144"/>
      <c r="D69" s="144"/>
      <c r="E69" s="144"/>
      <c r="F69" s="144"/>
      <c r="G69" s="144"/>
      <c r="H69" s="144"/>
      <c r="I69" s="144"/>
      <c r="J69" s="144"/>
      <c r="K69" s="144"/>
      <c r="L69" s="223">
        <f>SUM(C69:K69)</f>
        <v>0</v>
      </c>
    </row>
    <row r="70" spans="1:12" x14ac:dyDescent="0.2">
      <c r="A70" s="17">
        <v>4500</v>
      </c>
      <c r="B70" s="18" t="s">
        <v>135</v>
      </c>
      <c r="C70" s="144"/>
      <c r="D70" s="144"/>
      <c r="E70" s="144"/>
      <c r="F70" s="144"/>
      <c r="G70" s="144"/>
      <c r="H70" s="144"/>
      <c r="I70" s="144"/>
      <c r="J70" s="144"/>
      <c r="K70" s="144"/>
      <c r="L70" s="223">
        <f>SUM(C70:K70)</f>
        <v>0</v>
      </c>
    </row>
    <row r="71" spans="1:12" x14ac:dyDescent="0.2">
      <c r="A71" s="17">
        <v>4600</v>
      </c>
      <c r="B71" s="18" t="s">
        <v>136</v>
      </c>
      <c r="C71" s="144"/>
      <c r="D71" s="144"/>
      <c r="E71" s="144"/>
      <c r="F71" s="144"/>
      <c r="G71" s="144"/>
      <c r="H71" s="144"/>
      <c r="I71" s="144"/>
      <c r="J71" s="144"/>
      <c r="K71" s="144"/>
      <c r="L71" s="223">
        <f>SUM(C71:K71)</f>
        <v>0</v>
      </c>
    </row>
    <row r="72" spans="1:12" x14ac:dyDescent="0.2">
      <c r="A72" s="10">
        <v>4800</v>
      </c>
      <c r="B72" s="20" t="s">
        <v>137</v>
      </c>
      <c r="C72" s="144"/>
      <c r="D72" s="144"/>
      <c r="E72" s="144"/>
      <c r="F72" s="144"/>
      <c r="G72" s="144"/>
      <c r="H72" s="144"/>
      <c r="I72" s="144"/>
      <c r="J72" s="144"/>
      <c r="K72" s="144"/>
      <c r="L72" s="223">
        <f>SUM(C72:K72)</f>
        <v>0</v>
      </c>
    </row>
    <row r="73" spans="1:12" ht="13.5" thickBot="1" x14ac:dyDescent="0.25">
      <c r="A73" s="10">
        <v>4820</v>
      </c>
      <c r="B73" s="20" t="s">
        <v>61</v>
      </c>
      <c r="C73" s="144"/>
      <c r="D73" s="144"/>
      <c r="E73" s="144"/>
      <c r="F73" s="144"/>
      <c r="G73" s="144"/>
      <c r="H73" s="144"/>
      <c r="I73" s="144"/>
      <c r="J73" s="144"/>
      <c r="K73" s="144"/>
      <c r="L73" s="223">
        <f>SUM(C73:K73)</f>
        <v>0</v>
      </c>
    </row>
    <row r="74" spans="1:12" ht="13.5" thickBot="1" x14ac:dyDescent="0.25">
      <c r="A74" s="28"/>
      <c r="B74" s="298" t="s">
        <v>139</v>
      </c>
      <c r="C74" s="249">
        <f>SUM(C69:C73)</f>
        <v>0</v>
      </c>
      <c r="D74" s="249">
        <f>SUM(D68:D73)</f>
        <v>0</v>
      </c>
      <c r="E74" s="249">
        <f>SUM(E69:E73)</f>
        <v>0</v>
      </c>
      <c r="F74" s="249">
        <f t="shared" ref="F74:J74" si="17">SUM(F69:F73)</f>
        <v>0</v>
      </c>
      <c r="G74" s="249">
        <f t="shared" si="17"/>
        <v>0</v>
      </c>
      <c r="H74" s="249">
        <f t="shared" si="17"/>
        <v>0</v>
      </c>
      <c r="I74" s="249">
        <f t="shared" si="17"/>
        <v>0</v>
      </c>
      <c r="J74" s="249">
        <f t="shared" si="17"/>
        <v>0</v>
      </c>
      <c r="K74" s="249">
        <f>SUM(K69:K73)</f>
        <v>0</v>
      </c>
      <c r="L74" s="249">
        <f>SUM(L68:L73)</f>
        <v>0</v>
      </c>
    </row>
    <row r="75" spans="1:12" x14ac:dyDescent="0.2">
      <c r="A75" s="24"/>
      <c r="B75" s="263" t="s">
        <v>140</v>
      </c>
      <c r="C75" s="376"/>
      <c r="D75" s="376"/>
      <c r="E75" s="376"/>
      <c r="F75" s="376"/>
      <c r="G75" s="376"/>
      <c r="H75" s="376"/>
      <c r="I75" s="376"/>
      <c r="J75" s="376"/>
      <c r="K75" s="376"/>
      <c r="L75" s="340"/>
    </row>
    <row r="76" spans="1:12" ht="18" customHeight="1" x14ac:dyDescent="0.2">
      <c r="A76" s="13">
        <v>4910</v>
      </c>
      <c r="B76" s="264" t="s">
        <v>141</v>
      </c>
      <c r="C76" s="328"/>
      <c r="D76" s="328"/>
      <c r="E76" s="328"/>
      <c r="F76" s="328"/>
      <c r="G76" s="328"/>
      <c r="H76" s="328"/>
      <c r="I76" s="328"/>
      <c r="J76" s="328"/>
      <c r="K76" s="328"/>
      <c r="L76" s="269">
        <f>SUM(C76:K76)</f>
        <v>0</v>
      </c>
    </row>
    <row r="77" spans="1:12" x14ac:dyDescent="0.2">
      <c r="A77" s="17">
        <v>4970</v>
      </c>
      <c r="B77" s="18" t="s">
        <v>308</v>
      </c>
      <c r="C77" s="144"/>
      <c r="D77" s="144"/>
      <c r="E77" s="144"/>
      <c r="F77" s="144"/>
      <c r="G77" s="144"/>
      <c r="H77" s="144"/>
      <c r="I77" s="144"/>
      <c r="J77" s="144"/>
      <c r="K77" s="144"/>
      <c r="L77" s="223">
        <f>SUM(C77:K77)</f>
        <v>0</v>
      </c>
    </row>
    <row r="78" spans="1:12" ht="13.5" thickBot="1" x14ac:dyDescent="0.25">
      <c r="A78" s="10">
        <v>4990</v>
      </c>
      <c r="B78" s="20" t="s">
        <v>142</v>
      </c>
      <c r="C78" s="144"/>
      <c r="D78" s="144"/>
      <c r="E78" s="144"/>
      <c r="F78" s="144"/>
      <c r="G78" s="144"/>
      <c r="H78" s="144"/>
      <c r="I78" s="144"/>
      <c r="J78" s="144"/>
      <c r="K78" s="144"/>
      <c r="L78" s="267">
        <f>SUM(C78:K78)</f>
        <v>0</v>
      </c>
    </row>
    <row r="79" spans="1:12" ht="13.5" thickBot="1" x14ac:dyDescent="0.25">
      <c r="A79" s="21"/>
      <c r="B79" s="299" t="s">
        <v>143</v>
      </c>
      <c r="C79" s="249">
        <f>SUM(C76:C78)</f>
        <v>0</v>
      </c>
      <c r="D79" s="249">
        <f t="shared" ref="D79:K79" si="18">SUM(D76:D78)</f>
        <v>0</v>
      </c>
      <c r="E79" s="249">
        <f t="shared" si="18"/>
        <v>0</v>
      </c>
      <c r="F79" s="249">
        <f t="shared" si="18"/>
        <v>0</v>
      </c>
      <c r="G79" s="249">
        <f t="shared" si="18"/>
        <v>0</v>
      </c>
      <c r="H79" s="249">
        <f t="shared" si="18"/>
        <v>0</v>
      </c>
      <c r="I79" s="249">
        <f t="shared" si="18"/>
        <v>0</v>
      </c>
      <c r="J79" s="249">
        <f t="shared" si="18"/>
        <v>0</v>
      </c>
      <c r="K79" s="249">
        <f t="shared" si="18"/>
        <v>0</v>
      </c>
      <c r="L79" s="249">
        <f>SUM(L76:L78)</f>
        <v>0</v>
      </c>
    </row>
    <row r="80" spans="1:12" ht="32.1" customHeight="1" thickBot="1" x14ac:dyDescent="0.25">
      <c r="A80" s="28"/>
      <c r="B80" s="304" t="s">
        <v>144</v>
      </c>
      <c r="C80" s="222">
        <f>SUM(C79+C74)</f>
        <v>0</v>
      </c>
      <c r="D80" s="222">
        <f t="shared" ref="D80:J80" si="19">SUM(D79+D74)</f>
        <v>0</v>
      </c>
      <c r="E80" s="222">
        <f t="shared" si="19"/>
        <v>0</v>
      </c>
      <c r="F80" s="222">
        <f t="shared" si="19"/>
        <v>0</v>
      </c>
      <c r="G80" s="222">
        <f t="shared" si="19"/>
        <v>0</v>
      </c>
      <c r="H80" s="222">
        <f t="shared" si="19"/>
        <v>0</v>
      </c>
      <c r="I80" s="222">
        <f t="shared" si="19"/>
        <v>0</v>
      </c>
      <c r="J80" s="222">
        <f t="shared" si="19"/>
        <v>0</v>
      </c>
      <c r="K80" s="222">
        <f>SUM(K79+K74)</f>
        <v>0</v>
      </c>
      <c r="L80" s="222">
        <f>SUM(L79+L74)</f>
        <v>0</v>
      </c>
    </row>
    <row r="81" spans="1:12" x14ac:dyDescent="0.2">
      <c r="A81" s="29"/>
      <c r="B81" s="169" t="s">
        <v>145</v>
      </c>
      <c r="C81" s="376"/>
      <c r="D81" s="376"/>
      <c r="E81" s="376"/>
      <c r="F81" s="376"/>
      <c r="G81" s="376"/>
      <c r="H81" s="376"/>
      <c r="I81" s="376"/>
      <c r="J81" s="376"/>
      <c r="K81" s="376"/>
      <c r="L81" s="340"/>
    </row>
    <row r="82" spans="1:12" ht="21" customHeight="1" x14ac:dyDescent="0.2">
      <c r="A82" s="23">
        <v>5100</v>
      </c>
      <c r="B82" s="264" t="s">
        <v>78</v>
      </c>
      <c r="C82" s="328"/>
      <c r="D82" s="328"/>
      <c r="E82" s="328"/>
      <c r="F82" s="328"/>
      <c r="G82" s="328"/>
      <c r="H82" s="328"/>
      <c r="I82" s="328"/>
      <c r="J82" s="328"/>
      <c r="K82" s="328"/>
      <c r="L82" s="269">
        <f>SUM(C82:K82)</f>
        <v>0</v>
      </c>
    </row>
    <row r="83" spans="1:12" x14ac:dyDescent="0.2">
      <c r="A83" s="13">
        <v>5700</v>
      </c>
      <c r="B83" s="14" t="s">
        <v>320</v>
      </c>
      <c r="C83" s="144"/>
      <c r="D83" s="144"/>
      <c r="E83" s="144"/>
      <c r="F83" s="144"/>
      <c r="G83" s="144"/>
      <c r="H83" s="144"/>
      <c r="I83" s="144"/>
      <c r="J83" s="144"/>
      <c r="K83" s="144"/>
      <c r="L83" s="223">
        <f>SUM(C83:K83)</f>
        <v>0</v>
      </c>
    </row>
    <row r="84" spans="1:12" x14ac:dyDescent="0.2">
      <c r="A84" s="120" t="s">
        <v>353</v>
      </c>
      <c r="B84" s="18" t="s">
        <v>79</v>
      </c>
      <c r="C84" s="144"/>
      <c r="D84" s="144"/>
      <c r="E84" s="144"/>
      <c r="F84" s="144"/>
      <c r="G84" s="144"/>
      <c r="H84" s="144"/>
      <c r="I84" s="144"/>
      <c r="J84" s="144"/>
      <c r="K84" s="144"/>
      <c r="L84" s="223">
        <f>SUM(C84:K84)</f>
        <v>0</v>
      </c>
    </row>
    <row r="85" spans="1:12" x14ac:dyDescent="0.2">
      <c r="A85" s="126" t="s">
        <v>354</v>
      </c>
      <c r="B85" s="18" t="s">
        <v>80</v>
      </c>
      <c r="C85" s="144"/>
      <c r="D85" s="144"/>
      <c r="E85" s="144"/>
      <c r="F85" s="144"/>
      <c r="G85" s="144"/>
      <c r="H85" s="144"/>
      <c r="I85" s="144"/>
      <c r="J85" s="144"/>
      <c r="K85" s="144"/>
      <c r="L85" s="223">
        <f>SUM(C85:K85)</f>
        <v>0</v>
      </c>
    </row>
    <row r="86" spans="1:12" ht="13.5" thickBot="1" x14ac:dyDescent="0.25">
      <c r="A86" s="17">
        <v>5900</v>
      </c>
      <c r="B86" s="20" t="s">
        <v>117</v>
      </c>
      <c r="C86" s="144"/>
      <c r="D86" s="144"/>
      <c r="E86" s="144"/>
      <c r="F86" s="144"/>
      <c r="G86" s="144"/>
      <c r="H86" s="144"/>
      <c r="I86" s="144"/>
      <c r="J86" s="144"/>
      <c r="K86" s="144"/>
      <c r="L86" s="267">
        <f>SUM(C86:K86)</f>
        <v>0</v>
      </c>
    </row>
    <row r="87" spans="1:12" ht="13.5" thickBot="1" x14ac:dyDescent="0.25">
      <c r="A87" s="21"/>
      <c r="B87" s="302" t="s">
        <v>146</v>
      </c>
      <c r="C87" s="222">
        <f>SUM(C82:C86)</f>
        <v>0</v>
      </c>
      <c r="D87" s="222">
        <f t="shared" ref="D87:K87" si="20">SUM(D82:D86)</f>
        <v>0</v>
      </c>
      <c r="E87" s="222">
        <f t="shared" si="20"/>
        <v>0</v>
      </c>
      <c r="F87" s="222">
        <f t="shared" si="20"/>
        <v>0</v>
      </c>
      <c r="G87" s="222">
        <f t="shared" si="20"/>
        <v>0</v>
      </c>
      <c r="H87" s="222">
        <f t="shared" si="20"/>
        <v>0</v>
      </c>
      <c r="I87" s="222">
        <f t="shared" si="20"/>
        <v>0</v>
      </c>
      <c r="J87" s="222">
        <f t="shared" si="20"/>
        <v>0</v>
      </c>
      <c r="K87" s="222">
        <f t="shared" si="20"/>
        <v>0</v>
      </c>
      <c r="L87" s="222">
        <f>SUM(L82:L86)</f>
        <v>0</v>
      </c>
    </row>
    <row r="88" spans="1:12" x14ac:dyDescent="0.2">
      <c r="A88" s="24"/>
      <c r="B88" s="170" t="s">
        <v>147</v>
      </c>
      <c r="C88" s="376"/>
      <c r="D88" s="376"/>
      <c r="E88" s="376"/>
      <c r="F88" s="376"/>
      <c r="G88" s="376"/>
      <c r="H88" s="376"/>
      <c r="I88" s="376"/>
      <c r="J88" s="376"/>
      <c r="K88" s="376"/>
      <c r="L88" s="340"/>
    </row>
    <row r="89" spans="1:12" ht="17.25" customHeight="1" x14ac:dyDescent="0.2">
      <c r="A89" s="13">
        <v>5960</v>
      </c>
      <c r="B89" s="171" t="s">
        <v>309</v>
      </c>
      <c r="C89" s="328"/>
      <c r="D89" s="328"/>
      <c r="E89" s="328"/>
      <c r="F89" s="328"/>
      <c r="G89" s="328"/>
      <c r="H89" s="328"/>
      <c r="I89" s="328"/>
      <c r="J89" s="328"/>
      <c r="K89" s="328"/>
      <c r="L89" s="269">
        <f>SUM(C89:K89)</f>
        <v>0</v>
      </c>
    </row>
    <row r="90" spans="1:12" ht="13.5" thickBot="1" x14ac:dyDescent="0.25">
      <c r="A90" s="10">
        <v>5990</v>
      </c>
      <c r="B90" s="20" t="s">
        <v>120</v>
      </c>
      <c r="C90" s="144"/>
      <c r="D90" s="144"/>
      <c r="E90" s="144"/>
      <c r="F90" s="144"/>
      <c r="G90" s="144"/>
      <c r="H90" s="144"/>
      <c r="I90" s="144"/>
      <c r="J90" s="144"/>
      <c r="K90" s="144"/>
      <c r="L90" s="267">
        <f>SUM(C90:K90)</f>
        <v>0</v>
      </c>
    </row>
    <row r="91" spans="1:12" ht="13.5" thickBot="1" x14ac:dyDescent="0.25">
      <c r="A91" s="21"/>
      <c r="B91" s="298" t="s">
        <v>148</v>
      </c>
      <c r="C91" s="249">
        <f>SUM(C89:C90)</f>
        <v>0</v>
      </c>
      <c r="D91" s="249">
        <f t="shared" ref="D91:K91" si="21">SUM(D89:D90)</f>
        <v>0</v>
      </c>
      <c r="E91" s="249">
        <f t="shared" si="21"/>
        <v>0</v>
      </c>
      <c r="F91" s="249">
        <f t="shared" si="21"/>
        <v>0</v>
      </c>
      <c r="G91" s="249">
        <f t="shared" si="21"/>
        <v>0</v>
      </c>
      <c r="H91" s="249">
        <f t="shared" si="21"/>
        <v>0</v>
      </c>
      <c r="I91" s="249">
        <f t="shared" si="21"/>
        <v>0</v>
      </c>
      <c r="J91" s="249">
        <f>SUM(J89:J90)</f>
        <v>0</v>
      </c>
      <c r="K91" s="249">
        <f t="shared" si="21"/>
        <v>0</v>
      </c>
      <c r="L91" s="249">
        <f>SUM(L89:L90)</f>
        <v>0</v>
      </c>
    </row>
    <row r="92" spans="1:12" ht="32.1" customHeight="1" thickBot="1" x14ac:dyDescent="0.25">
      <c r="A92" s="28"/>
      <c r="B92" s="304" t="s">
        <v>149</v>
      </c>
      <c r="C92" s="222">
        <f>SUM(C91+C87)</f>
        <v>0</v>
      </c>
      <c r="D92" s="222">
        <f t="shared" ref="D92:J92" si="22">SUM(D91+D87)</f>
        <v>0</v>
      </c>
      <c r="E92" s="222">
        <f t="shared" si="22"/>
        <v>0</v>
      </c>
      <c r="F92" s="222">
        <f t="shared" si="22"/>
        <v>0</v>
      </c>
      <c r="G92" s="222">
        <f t="shared" si="22"/>
        <v>0</v>
      </c>
      <c r="H92" s="222">
        <f t="shared" si="22"/>
        <v>0</v>
      </c>
      <c r="I92" s="222">
        <f t="shared" si="22"/>
        <v>0</v>
      </c>
      <c r="J92" s="222">
        <f t="shared" si="22"/>
        <v>0</v>
      </c>
      <c r="K92" s="222">
        <f>SUM(K91+K87)</f>
        <v>0</v>
      </c>
      <c r="L92" s="222">
        <f>SUM(L91+L87)</f>
        <v>0</v>
      </c>
    </row>
    <row r="93" spans="1:12" ht="38.25" x14ac:dyDescent="0.2">
      <c r="A93" s="13"/>
      <c r="B93" s="305" t="s">
        <v>17</v>
      </c>
      <c r="C93" s="226">
        <f t="shared" ref="C93:K93" si="23">SUM(C80-C92)</f>
        <v>0</v>
      </c>
      <c r="D93" s="226">
        <f t="shared" si="23"/>
        <v>0</v>
      </c>
      <c r="E93" s="226">
        <f t="shared" si="23"/>
        <v>0</v>
      </c>
      <c r="F93" s="226">
        <f t="shared" si="23"/>
        <v>0</v>
      </c>
      <c r="G93" s="226">
        <f t="shared" si="23"/>
        <v>0</v>
      </c>
      <c r="H93" s="226">
        <f t="shared" si="23"/>
        <v>0</v>
      </c>
      <c r="I93" s="226">
        <f t="shared" si="23"/>
        <v>0</v>
      </c>
      <c r="J93" s="226">
        <f t="shared" si="23"/>
        <v>0</v>
      </c>
      <c r="K93" s="226">
        <f t="shared" si="23"/>
        <v>0</v>
      </c>
      <c r="L93" s="223">
        <f>SUM(L80-L92)</f>
        <v>0</v>
      </c>
    </row>
    <row r="94" spans="1:12" x14ac:dyDescent="0.2">
      <c r="A94" s="448"/>
      <c r="B94" s="449" t="s">
        <v>409</v>
      </c>
      <c r="C94" s="450"/>
      <c r="D94" s="450"/>
      <c r="E94" s="450"/>
      <c r="F94" s="450"/>
      <c r="G94" s="450"/>
      <c r="H94" s="450"/>
      <c r="I94" s="450"/>
      <c r="J94" s="450"/>
      <c r="K94" s="450"/>
      <c r="L94" s="451">
        <f>SUM(C94:K94)</f>
        <v>0</v>
      </c>
    </row>
    <row r="95" spans="1:12" x14ac:dyDescent="0.2">
      <c r="A95" s="375" t="s">
        <v>404</v>
      </c>
      <c r="B95" s="18" t="s">
        <v>150</v>
      </c>
      <c r="C95" s="144"/>
      <c r="D95" s="144"/>
      <c r="E95" s="144"/>
      <c r="F95" s="144"/>
      <c r="G95" s="144"/>
      <c r="H95" s="144"/>
      <c r="I95" s="144"/>
      <c r="J95" s="144"/>
      <c r="K95" s="144"/>
      <c r="L95" s="271">
        <f>SUM(C95:K95)</f>
        <v>0</v>
      </c>
    </row>
    <row r="96" spans="1:12" ht="13.5" thickBot="1" x14ac:dyDescent="0.25">
      <c r="A96" s="453"/>
      <c r="B96" s="454" t="s">
        <v>410</v>
      </c>
      <c r="C96" s="450">
        <f>SUM(C93:C95)</f>
        <v>0</v>
      </c>
      <c r="D96" s="450">
        <f t="shared" ref="D96:L96" si="24">SUM(D93:D95)</f>
        <v>0</v>
      </c>
      <c r="E96" s="450">
        <f t="shared" si="24"/>
        <v>0</v>
      </c>
      <c r="F96" s="450">
        <f t="shared" si="24"/>
        <v>0</v>
      </c>
      <c r="G96" s="450">
        <f t="shared" si="24"/>
        <v>0</v>
      </c>
      <c r="H96" s="450">
        <f t="shared" si="24"/>
        <v>0</v>
      </c>
      <c r="I96" s="450">
        <f t="shared" si="24"/>
        <v>0</v>
      </c>
      <c r="J96" s="450">
        <f t="shared" si="24"/>
        <v>0</v>
      </c>
      <c r="K96" s="450">
        <f t="shared" si="24"/>
        <v>0</v>
      </c>
      <c r="L96" s="450">
        <f t="shared" si="24"/>
        <v>0</v>
      </c>
    </row>
    <row r="97" spans="1:8" ht="16.5" thickBot="1" x14ac:dyDescent="0.3">
      <c r="A97" s="4" t="s">
        <v>122</v>
      </c>
      <c r="B97" s="260" t="s">
        <v>123</v>
      </c>
      <c r="C97" s="277" t="s">
        <v>170</v>
      </c>
      <c r="D97" s="257"/>
      <c r="E97" s="257"/>
      <c r="F97" s="257"/>
      <c r="G97" s="257"/>
      <c r="H97" s="258"/>
    </row>
    <row r="98" spans="1:8" ht="42.95" customHeight="1" thickBot="1" x14ac:dyDescent="0.25">
      <c r="A98" s="5" t="s">
        <v>71</v>
      </c>
      <c r="B98" s="6" t="s">
        <v>125</v>
      </c>
      <c r="C98" s="7" t="s">
        <v>171</v>
      </c>
      <c r="D98" s="7" t="s">
        <v>5</v>
      </c>
      <c r="E98" s="7" t="s">
        <v>172</v>
      </c>
      <c r="F98" s="7" t="s">
        <v>173</v>
      </c>
      <c r="G98" s="7" t="s">
        <v>18</v>
      </c>
      <c r="H98" s="8" t="s">
        <v>174</v>
      </c>
    </row>
    <row r="99" spans="1:8" x14ac:dyDescent="0.2">
      <c r="A99" s="10"/>
      <c r="B99" s="261" t="s">
        <v>133</v>
      </c>
      <c r="C99" s="265"/>
      <c r="D99" s="265"/>
      <c r="E99" s="265"/>
      <c r="F99" s="265"/>
      <c r="G99" s="265"/>
      <c r="H99" s="266"/>
    </row>
    <row r="100" spans="1:8" x14ac:dyDescent="0.2">
      <c r="A100" s="13">
        <v>4100</v>
      </c>
      <c r="B100" s="14" t="s">
        <v>16</v>
      </c>
      <c r="C100" s="265"/>
      <c r="D100" s="265"/>
      <c r="E100" s="265"/>
      <c r="F100" s="265"/>
      <c r="G100" s="265"/>
      <c r="H100" s="266"/>
    </row>
    <row r="101" spans="1:8" x14ac:dyDescent="0.2">
      <c r="A101" s="17">
        <v>4200</v>
      </c>
      <c r="B101" s="18" t="s">
        <v>134</v>
      </c>
      <c r="C101" s="144"/>
      <c r="D101" s="144"/>
      <c r="E101" s="144"/>
      <c r="F101" s="144"/>
      <c r="G101" s="144"/>
      <c r="H101" s="223">
        <f>SUM(C101:G101)</f>
        <v>0</v>
      </c>
    </row>
    <row r="102" spans="1:8" x14ac:dyDescent="0.2">
      <c r="A102" s="17">
        <v>4500</v>
      </c>
      <c r="B102" s="18" t="s">
        <v>135</v>
      </c>
      <c r="C102" s="144"/>
      <c r="D102" s="144"/>
      <c r="E102" s="144"/>
      <c r="F102" s="144"/>
      <c r="G102" s="144"/>
      <c r="H102" s="223">
        <f>SUM(C102:G102)</f>
        <v>0</v>
      </c>
    </row>
    <row r="103" spans="1:8" x14ac:dyDescent="0.2">
      <c r="A103" s="17">
        <v>4600</v>
      </c>
      <c r="B103" s="18" t="s">
        <v>136</v>
      </c>
      <c r="C103" s="144"/>
      <c r="D103" s="144"/>
      <c r="E103" s="144"/>
      <c r="F103" s="144"/>
      <c r="G103" s="144"/>
      <c r="H103" s="223">
        <f>SUM(C103:G103)</f>
        <v>0</v>
      </c>
    </row>
    <row r="104" spans="1:8" x14ac:dyDescent="0.2">
      <c r="A104" s="10">
        <v>4800</v>
      </c>
      <c r="B104" s="20" t="s">
        <v>137</v>
      </c>
      <c r="C104" s="144"/>
      <c r="D104" s="144"/>
      <c r="E104" s="144"/>
      <c r="F104" s="144"/>
      <c r="G104" s="144"/>
      <c r="H104" s="223">
        <f>SUM(C104:G104)</f>
        <v>0</v>
      </c>
    </row>
    <row r="105" spans="1:8" ht="13.5" thickBot="1" x14ac:dyDescent="0.25">
      <c r="A105" s="10">
        <v>4820</v>
      </c>
      <c r="B105" s="20" t="s">
        <v>61</v>
      </c>
      <c r="C105" s="144"/>
      <c r="D105" s="144"/>
      <c r="E105" s="144"/>
      <c r="F105" s="144"/>
      <c r="G105" s="144"/>
      <c r="H105" s="223">
        <f>SUM(C105:G105)</f>
        <v>0</v>
      </c>
    </row>
    <row r="106" spans="1:8" ht="13.5" thickBot="1" x14ac:dyDescent="0.25">
      <c r="A106" s="28"/>
      <c r="B106" s="298" t="s">
        <v>139</v>
      </c>
      <c r="C106" s="249">
        <f>SUM(C101:C105)</f>
        <v>0</v>
      </c>
      <c r="D106" s="249">
        <f t="shared" ref="D106:G106" si="25">SUM(D101:D105)</f>
        <v>0</v>
      </c>
      <c r="E106" s="249">
        <f t="shared" si="25"/>
        <v>0</v>
      </c>
      <c r="F106" s="249">
        <f t="shared" si="25"/>
        <v>0</v>
      </c>
      <c r="G106" s="249">
        <f t="shared" si="25"/>
        <v>0</v>
      </c>
      <c r="H106" s="249">
        <f>SUM(H101:H105)</f>
        <v>0</v>
      </c>
    </row>
    <row r="107" spans="1:8" x14ac:dyDescent="0.2">
      <c r="A107" s="24"/>
      <c r="B107" s="263" t="s">
        <v>140</v>
      </c>
      <c r="C107" s="265"/>
      <c r="D107" s="265"/>
      <c r="E107" s="265"/>
      <c r="F107" s="265"/>
      <c r="G107" s="265"/>
      <c r="H107" s="227"/>
    </row>
    <row r="108" spans="1:8" x14ac:dyDescent="0.2">
      <c r="A108" s="13">
        <v>4910</v>
      </c>
      <c r="B108" s="264" t="s">
        <v>141</v>
      </c>
      <c r="C108" s="328"/>
      <c r="D108" s="328"/>
      <c r="E108" s="328"/>
      <c r="F108" s="328"/>
      <c r="G108" s="328"/>
      <c r="H108" s="268">
        <f>SUM(C108:G108)</f>
        <v>0</v>
      </c>
    </row>
    <row r="109" spans="1:8" x14ac:dyDescent="0.2">
      <c r="A109" s="17">
        <v>4970</v>
      </c>
      <c r="B109" s="18" t="s">
        <v>308</v>
      </c>
      <c r="C109" s="328"/>
      <c r="D109" s="328"/>
      <c r="E109" s="328"/>
      <c r="F109" s="328"/>
      <c r="G109" s="328"/>
      <c r="H109" s="223">
        <f>SUM(C109:G109)</f>
        <v>0</v>
      </c>
    </row>
    <row r="110" spans="1:8" ht="13.5" thickBot="1" x14ac:dyDescent="0.25">
      <c r="A110" s="10">
        <v>4990</v>
      </c>
      <c r="B110" s="20" t="s">
        <v>142</v>
      </c>
      <c r="C110" s="328"/>
      <c r="D110" s="328"/>
      <c r="E110" s="328"/>
      <c r="F110" s="328"/>
      <c r="G110" s="328"/>
      <c r="H110" s="267">
        <f>SUM(C110:G110)</f>
        <v>0</v>
      </c>
    </row>
    <row r="111" spans="1:8" ht="13.5" thickBot="1" x14ac:dyDescent="0.25">
      <c r="A111" s="21"/>
      <c r="B111" s="299" t="s">
        <v>143</v>
      </c>
      <c r="C111" s="249">
        <f>SUM(C107:C110)</f>
        <v>0</v>
      </c>
      <c r="D111" s="249">
        <f>SUM(D107:D110)</f>
        <v>0</v>
      </c>
      <c r="E111" s="249">
        <f>SUM(E107:E110)</f>
        <v>0</v>
      </c>
      <c r="F111" s="249">
        <f>SUM(F107:F110)</f>
        <v>0</v>
      </c>
      <c r="G111" s="249">
        <f>SUM(G107:G110)</f>
        <v>0</v>
      </c>
      <c r="H111" s="249">
        <f>SUM(H108:H110)</f>
        <v>0</v>
      </c>
    </row>
    <row r="112" spans="1:8" ht="32.1" customHeight="1" thickBot="1" x14ac:dyDescent="0.25">
      <c r="A112" s="28"/>
      <c r="B112" s="304" t="s">
        <v>144</v>
      </c>
      <c r="C112" s="222">
        <f t="shared" ref="C112:G112" si="26">SUM(C111+C106)</f>
        <v>0</v>
      </c>
      <c r="D112" s="222">
        <f t="shared" si="26"/>
        <v>0</v>
      </c>
      <c r="E112" s="222">
        <f t="shared" si="26"/>
        <v>0</v>
      </c>
      <c r="F112" s="222">
        <f t="shared" si="26"/>
        <v>0</v>
      </c>
      <c r="G112" s="222">
        <f t="shared" si="26"/>
        <v>0</v>
      </c>
      <c r="H112" s="222">
        <f>SUM(H111+H106)</f>
        <v>0</v>
      </c>
    </row>
    <row r="113" spans="1:8" x14ac:dyDescent="0.2">
      <c r="A113" s="29"/>
      <c r="B113" s="169" t="s">
        <v>145</v>
      </c>
      <c r="C113" s="376"/>
      <c r="D113" s="376"/>
      <c r="E113" s="376"/>
      <c r="F113" s="376"/>
      <c r="G113" s="376"/>
      <c r="H113" s="340"/>
    </row>
    <row r="114" spans="1:8" ht="18" customHeight="1" x14ac:dyDescent="0.2">
      <c r="A114" s="23">
        <v>5100</v>
      </c>
      <c r="B114" s="264" t="s">
        <v>78</v>
      </c>
      <c r="C114" s="328"/>
      <c r="D114" s="328"/>
      <c r="E114" s="328"/>
      <c r="F114" s="328"/>
      <c r="G114" s="328"/>
      <c r="H114" s="269">
        <f>SUM(C114:G114)</f>
        <v>0</v>
      </c>
    </row>
    <row r="115" spans="1:8" x14ac:dyDescent="0.2">
      <c r="A115" s="13">
        <v>5700</v>
      </c>
      <c r="B115" s="14" t="s">
        <v>320</v>
      </c>
      <c r="C115" s="144"/>
      <c r="D115" s="144"/>
      <c r="E115" s="144"/>
      <c r="F115" s="144"/>
      <c r="G115" s="144"/>
      <c r="H115" s="223">
        <f>SUM(C115:G115)</f>
        <v>0</v>
      </c>
    </row>
    <row r="116" spans="1:8" x14ac:dyDescent="0.2">
      <c r="A116" s="120" t="s">
        <v>353</v>
      </c>
      <c r="B116" s="18" t="s">
        <v>79</v>
      </c>
      <c r="C116" s="144"/>
      <c r="D116" s="144"/>
      <c r="E116" s="144"/>
      <c r="F116" s="144"/>
      <c r="G116" s="144"/>
      <c r="H116" s="223">
        <f>SUM(C116:G116)</f>
        <v>0</v>
      </c>
    </row>
    <row r="117" spans="1:8" x14ac:dyDescent="0.2">
      <c r="A117" s="126" t="s">
        <v>354</v>
      </c>
      <c r="B117" s="18" t="s">
        <v>80</v>
      </c>
      <c r="C117" s="144"/>
      <c r="D117" s="144"/>
      <c r="E117" s="144"/>
      <c r="F117" s="144"/>
      <c r="G117" s="144"/>
      <c r="H117" s="223">
        <f>SUM(C117:G117)</f>
        <v>0</v>
      </c>
    </row>
    <row r="118" spans="1:8" ht="13.5" thickBot="1" x14ac:dyDescent="0.25">
      <c r="A118" s="17">
        <v>5900</v>
      </c>
      <c r="B118" s="20" t="s">
        <v>117</v>
      </c>
      <c r="C118" s="144"/>
      <c r="D118" s="144"/>
      <c r="E118" s="144"/>
      <c r="F118" s="144"/>
      <c r="G118" s="144"/>
      <c r="H118" s="267">
        <f>SUM(C118:G118)</f>
        <v>0</v>
      </c>
    </row>
    <row r="119" spans="1:8" ht="13.5" thickBot="1" x14ac:dyDescent="0.25">
      <c r="A119" s="21"/>
      <c r="B119" s="302" t="s">
        <v>146</v>
      </c>
      <c r="C119" s="222">
        <f>SUM(C114:C118)</f>
        <v>0</v>
      </c>
      <c r="D119" s="222">
        <f t="shared" ref="D119:G119" si="27">SUM(D114:D118)</f>
        <v>0</v>
      </c>
      <c r="E119" s="222">
        <f t="shared" si="27"/>
        <v>0</v>
      </c>
      <c r="F119" s="222">
        <f t="shared" si="27"/>
        <v>0</v>
      </c>
      <c r="G119" s="222">
        <f t="shared" si="27"/>
        <v>0</v>
      </c>
      <c r="H119" s="222">
        <f>SUM(H114:H118)</f>
        <v>0</v>
      </c>
    </row>
    <row r="120" spans="1:8" x14ac:dyDescent="0.2">
      <c r="A120" s="24"/>
      <c r="B120" s="170" t="s">
        <v>147</v>
      </c>
      <c r="C120" s="376"/>
      <c r="D120" s="376"/>
      <c r="E120" s="376"/>
      <c r="F120" s="376"/>
      <c r="G120" s="376"/>
      <c r="H120" s="340"/>
    </row>
    <row r="121" spans="1:8" ht="16.5" customHeight="1" x14ac:dyDescent="0.2">
      <c r="A121" s="13">
        <v>5960</v>
      </c>
      <c r="B121" s="171" t="s">
        <v>309</v>
      </c>
      <c r="C121" s="328"/>
      <c r="D121" s="328"/>
      <c r="E121" s="328"/>
      <c r="F121" s="328"/>
      <c r="G121" s="328"/>
      <c r="H121" s="269">
        <f>SUM(C121:G121)</f>
        <v>0</v>
      </c>
    </row>
    <row r="122" spans="1:8" ht="13.5" thickBot="1" x14ac:dyDescent="0.25">
      <c r="A122" s="10">
        <v>5990</v>
      </c>
      <c r="B122" s="20" t="s">
        <v>120</v>
      </c>
      <c r="C122" s="144"/>
      <c r="D122" s="144"/>
      <c r="E122" s="144"/>
      <c r="F122" s="144"/>
      <c r="G122" s="144"/>
      <c r="H122" s="267">
        <f>SUM(C122:G122)</f>
        <v>0</v>
      </c>
    </row>
    <row r="123" spans="1:8" ht="13.5" thickBot="1" x14ac:dyDescent="0.25">
      <c r="A123" s="21"/>
      <c r="B123" s="298" t="s">
        <v>148</v>
      </c>
      <c r="C123" s="249">
        <f>SUM(C121:C122)</f>
        <v>0</v>
      </c>
      <c r="D123" s="249">
        <f t="shared" ref="D123:G123" si="28">SUM(D121:D122)</f>
        <v>0</v>
      </c>
      <c r="E123" s="249">
        <f t="shared" si="28"/>
        <v>0</v>
      </c>
      <c r="F123" s="249">
        <f t="shared" si="28"/>
        <v>0</v>
      </c>
      <c r="G123" s="249">
        <f t="shared" si="28"/>
        <v>0</v>
      </c>
      <c r="H123" s="249">
        <f>SUM(H121:H122)</f>
        <v>0</v>
      </c>
    </row>
    <row r="124" spans="1:8" ht="32.1" customHeight="1" thickBot="1" x14ac:dyDescent="0.25">
      <c r="A124" s="28"/>
      <c r="B124" s="304" t="s">
        <v>149</v>
      </c>
      <c r="C124" s="222">
        <f t="shared" ref="C124:G124" si="29">SUM(C123+C119)</f>
        <v>0</v>
      </c>
      <c r="D124" s="222">
        <f t="shared" si="29"/>
        <v>0</v>
      </c>
      <c r="E124" s="222">
        <f t="shared" si="29"/>
        <v>0</v>
      </c>
      <c r="F124" s="222">
        <f t="shared" si="29"/>
        <v>0</v>
      </c>
      <c r="G124" s="222">
        <f t="shared" si="29"/>
        <v>0</v>
      </c>
      <c r="H124" s="222">
        <f>SUM(H123+H119)</f>
        <v>0</v>
      </c>
    </row>
    <row r="125" spans="1:8" ht="38.25" x14ac:dyDescent="0.2">
      <c r="A125" s="13"/>
      <c r="B125" s="305" t="s">
        <v>17</v>
      </c>
      <c r="C125" s="272">
        <f t="shared" ref="C125:H125" si="30">SUM(C112-C124)</f>
        <v>0</v>
      </c>
      <c r="D125" s="272">
        <f t="shared" si="30"/>
        <v>0</v>
      </c>
      <c r="E125" s="272">
        <f t="shared" si="30"/>
        <v>0</v>
      </c>
      <c r="F125" s="272">
        <f t="shared" si="30"/>
        <v>0</v>
      </c>
      <c r="G125" s="272">
        <f t="shared" si="30"/>
        <v>0</v>
      </c>
      <c r="H125" s="273">
        <f t="shared" si="30"/>
        <v>0</v>
      </c>
    </row>
    <row r="126" spans="1:8" x14ac:dyDescent="0.2">
      <c r="A126" s="448"/>
      <c r="B126" s="449" t="s">
        <v>409</v>
      </c>
      <c r="C126" s="450"/>
      <c r="D126" s="450"/>
      <c r="E126" s="450"/>
      <c r="F126" s="450"/>
      <c r="G126" s="450"/>
      <c r="H126" s="452">
        <f>SUM(C126:G126)</f>
        <v>0</v>
      </c>
    </row>
    <row r="127" spans="1:8" ht="21" customHeight="1" x14ac:dyDescent="0.2">
      <c r="A127" s="327" t="s">
        <v>404</v>
      </c>
      <c r="B127" s="18" t="s">
        <v>150</v>
      </c>
      <c r="C127" s="144"/>
      <c r="D127" s="144"/>
      <c r="E127" s="144"/>
      <c r="F127" s="144"/>
      <c r="G127" s="144"/>
      <c r="H127" s="223">
        <f>SUM(C127:G127)</f>
        <v>0</v>
      </c>
    </row>
    <row r="128" spans="1:8" ht="13.5" thickBot="1" x14ac:dyDescent="0.25">
      <c r="A128" s="453"/>
      <c r="B128" s="450" t="s">
        <v>410</v>
      </c>
      <c r="C128" s="450">
        <f>SUM(C125:C127)</f>
        <v>0</v>
      </c>
      <c r="D128" s="450">
        <f t="shared" ref="D128:H128" si="31">SUM(D125:D127)</f>
        <v>0</v>
      </c>
      <c r="E128" s="450">
        <f t="shared" si="31"/>
        <v>0</v>
      </c>
      <c r="F128" s="450">
        <f t="shared" si="31"/>
        <v>0</v>
      </c>
      <c r="G128" s="450">
        <f t="shared" si="31"/>
        <v>0</v>
      </c>
      <c r="H128" s="450">
        <f t="shared" si="31"/>
        <v>0</v>
      </c>
    </row>
    <row r="129" spans="1:15" ht="16.5" thickBot="1" x14ac:dyDescent="0.3">
      <c r="A129" s="4" t="s">
        <v>122</v>
      </c>
      <c r="B129" s="393" t="s">
        <v>123</v>
      </c>
      <c r="C129" s="277" t="s">
        <v>175</v>
      </c>
      <c r="D129" s="259"/>
      <c r="E129" s="259"/>
      <c r="F129" s="259"/>
      <c r="G129" s="259"/>
      <c r="H129" s="259"/>
      <c r="I129" s="259"/>
      <c r="J129" s="259"/>
      <c r="K129" s="259"/>
      <c r="L129" s="259"/>
      <c r="M129" s="49"/>
      <c r="N129" s="49"/>
      <c r="O129" s="50"/>
    </row>
    <row r="130" spans="1:15" ht="77.25" thickBot="1" x14ac:dyDescent="0.25">
      <c r="A130" s="194" t="s">
        <v>71</v>
      </c>
      <c r="B130" s="195" t="s">
        <v>125</v>
      </c>
      <c r="C130" s="130" t="s">
        <v>176</v>
      </c>
      <c r="D130" s="130" t="s">
        <v>177</v>
      </c>
      <c r="E130" s="130" t="s">
        <v>178</v>
      </c>
      <c r="F130" s="130" t="s">
        <v>179</v>
      </c>
      <c r="G130" s="130" t="s">
        <v>180</v>
      </c>
      <c r="H130" s="130" t="s">
        <v>181</v>
      </c>
      <c r="I130" s="209" t="s">
        <v>344</v>
      </c>
      <c r="J130" s="130" t="s">
        <v>182</v>
      </c>
      <c r="K130" s="130" t="s">
        <v>183</v>
      </c>
      <c r="L130" s="130" t="s">
        <v>184</v>
      </c>
      <c r="M130" s="130" t="s">
        <v>185</v>
      </c>
      <c r="N130" s="183" t="s">
        <v>186</v>
      </c>
      <c r="O130" s="183" t="s">
        <v>187</v>
      </c>
    </row>
    <row r="131" spans="1:15" x14ac:dyDescent="0.2">
      <c r="A131" s="24"/>
      <c r="B131" s="274" t="s">
        <v>133</v>
      </c>
      <c r="C131" s="265"/>
      <c r="D131" s="265"/>
      <c r="E131" s="265"/>
      <c r="F131" s="265"/>
      <c r="G131" s="265"/>
      <c r="H131" s="265"/>
      <c r="I131" s="342"/>
      <c r="J131" s="265"/>
      <c r="K131" s="265"/>
      <c r="L131" s="265"/>
      <c r="M131" s="265"/>
      <c r="N131" s="342"/>
      <c r="O131" s="343"/>
    </row>
    <row r="132" spans="1:15" ht="16.5" customHeight="1" x14ac:dyDescent="0.2">
      <c r="A132" s="13">
        <v>4100</v>
      </c>
      <c r="B132" s="14" t="s">
        <v>16</v>
      </c>
      <c r="C132" s="265"/>
      <c r="D132" s="265"/>
      <c r="E132" s="265"/>
      <c r="F132" s="265"/>
      <c r="G132" s="265"/>
      <c r="H132" s="265"/>
      <c r="I132" s="114"/>
      <c r="J132" s="265"/>
      <c r="K132" s="265"/>
      <c r="L132" s="265"/>
      <c r="M132" s="265"/>
      <c r="N132" s="228">
        <f>SUM(I132)</f>
        <v>0</v>
      </c>
      <c r="O132" s="224">
        <f>SUM(L68+N132)</f>
        <v>0</v>
      </c>
    </row>
    <row r="133" spans="1:15" x14ac:dyDescent="0.2">
      <c r="A133" s="17">
        <v>4200</v>
      </c>
      <c r="B133" s="18" t="s">
        <v>134</v>
      </c>
      <c r="C133" s="144"/>
      <c r="D133" s="144"/>
      <c r="E133" s="144"/>
      <c r="F133" s="144"/>
      <c r="G133" s="144"/>
      <c r="H133" s="144"/>
      <c r="I133" s="144"/>
      <c r="J133" s="144"/>
      <c r="K133" s="144"/>
      <c r="L133" s="144"/>
      <c r="M133" s="144"/>
      <c r="N133" s="275">
        <f>SUM(C133:M133)</f>
        <v>0</v>
      </c>
      <c r="O133" s="224">
        <f>SUM(L5+L37+L69+H101+N133)</f>
        <v>0</v>
      </c>
    </row>
    <row r="134" spans="1:15" x14ac:dyDescent="0.2">
      <c r="A134" s="17">
        <v>4500</v>
      </c>
      <c r="B134" s="18" t="s">
        <v>135</v>
      </c>
      <c r="C134" s="144"/>
      <c r="D134" s="144"/>
      <c r="E134" s="144"/>
      <c r="F134" s="144"/>
      <c r="G134" s="144"/>
      <c r="H134" s="144"/>
      <c r="I134" s="144"/>
      <c r="J134" s="144"/>
      <c r="K134" s="144"/>
      <c r="L134" s="144"/>
      <c r="M134" s="144"/>
      <c r="N134" s="275">
        <f>SUM(C134:M134)</f>
        <v>0</v>
      </c>
      <c r="O134" s="223">
        <f>SUM(L6+L38+L70+H102+N134)</f>
        <v>0</v>
      </c>
    </row>
    <row r="135" spans="1:15" x14ac:dyDescent="0.2">
      <c r="A135" s="17">
        <v>4600</v>
      </c>
      <c r="B135" s="18" t="s">
        <v>136</v>
      </c>
      <c r="C135" s="144"/>
      <c r="D135" s="144"/>
      <c r="E135" s="144"/>
      <c r="F135" s="144"/>
      <c r="G135" s="144"/>
      <c r="H135" s="144"/>
      <c r="I135" s="144"/>
      <c r="J135" s="144"/>
      <c r="K135" s="144"/>
      <c r="L135" s="144"/>
      <c r="M135" s="144"/>
      <c r="N135" s="275">
        <f>SUM(C135:M135)</f>
        <v>0</v>
      </c>
      <c r="O135" s="223">
        <f>SUM(L7+L39+L71+H103+N135)</f>
        <v>0</v>
      </c>
    </row>
    <row r="136" spans="1:15" x14ac:dyDescent="0.2">
      <c r="A136" s="10">
        <v>4800</v>
      </c>
      <c r="B136" s="20" t="s">
        <v>137</v>
      </c>
      <c r="C136" s="144"/>
      <c r="D136" s="144"/>
      <c r="E136" s="144"/>
      <c r="F136" s="144"/>
      <c r="G136" s="144"/>
      <c r="H136" s="144"/>
      <c r="I136" s="144"/>
      <c r="J136" s="144"/>
      <c r="K136" s="144"/>
      <c r="L136" s="144"/>
      <c r="M136" s="144"/>
      <c r="N136" s="275">
        <f>SUM(C136:M136)</f>
        <v>0</v>
      </c>
      <c r="O136" s="267">
        <f>SUM(L8+L40+L72+H104+N136)</f>
        <v>0</v>
      </c>
    </row>
    <row r="137" spans="1:15" ht="13.5" thickBot="1" x14ac:dyDescent="0.25">
      <c r="A137" s="10">
        <v>4820</v>
      </c>
      <c r="B137" s="20" t="s">
        <v>61</v>
      </c>
      <c r="C137" s="144"/>
      <c r="D137" s="144"/>
      <c r="E137" s="144"/>
      <c r="F137" s="144"/>
      <c r="G137" s="144"/>
      <c r="H137" s="144"/>
      <c r="I137" s="144"/>
      <c r="J137" s="144"/>
      <c r="K137" s="144"/>
      <c r="L137" s="144"/>
      <c r="M137" s="144"/>
      <c r="N137" s="275">
        <f>SUM(C137:M137)</f>
        <v>0</v>
      </c>
      <c r="O137" s="267">
        <f>SUM(L9+L41+L73+H105+N137)</f>
        <v>0</v>
      </c>
    </row>
    <row r="138" spans="1:15" ht="13.5" thickBot="1" x14ac:dyDescent="0.25">
      <c r="A138" s="28"/>
      <c r="B138" s="298" t="s">
        <v>139</v>
      </c>
      <c r="C138" s="249">
        <f>SUM(C133:C137)</f>
        <v>0</v>
      </c>
      <c r="D138" s="249">
        <f t="shared" ref="D138:M138" si="32">SUM(D133:D137)</f>
        <v>0</v>
      </c>
      <c r="E138" s="249">
        <f t="shared" si="32"/>
        <v>0</v>
      </c>
      <c r="F138" s="249">
        <f t="shared" si="32"/>
        <v>0</v>
      </c>
      <c r="G138" s="249">
        <f t="shared" si="32"/>
        <v>0</v>
      </c>
      <c r="H138" s="249">
        <f t="shared" si="32"/>
        <v>0</v>
      </c>
      <c r="I138" s="249">
        <f>SUM(I132:I137)</f>
        <v>0</v>
      </c>
      <c r="J138" s="249">
        <f t="shared" si="32"/>
        <v>0</v>
      </c>
      <c r="K138" s="249">
        <f t="shared" si="32"/>
        <v>0</v>
      </c>
      <c r="L138" s="249">
        <f t="shared" si="32"/>
        <v>0</v>
      </c>
      <c r="M138" s="249">
        <f t="shared" si="32"/>
        <v>0</v>
      </c>
      <c r="N138" s="249">
        <f>SUM(N132:N137)</f>
        <v>0</v>
      </c>
      <c r="O138" s="249">
        <f>SUM(O132:O137)</f>
        <v>0</v>
      </c>
    </row>
    <row r="139" spans="1:15" x14ac:dyDescent="0.2">
      <c r="A139" s="24"/>
      <c r="B139" s="263" t="s">
        <v>140</v>
      </c>
      <c r="C139" s="376"/>
      <c r="D139" s="376"/>
      <c r="E139" s="376"/>
      <c r="F139" s="376"/>
      <c r="G139" s="376"/>
      <c r="H139" s="376"/>
      <c r="I139" s="376"/>
      <c r="J139" s="376"/>
      <c r="K139" s="376"/>
      <c r="L139" s="376"/>
      <c r="M139" s="376"/>
      <c r="N139" s="341"/>
      <c r="O139" s="340"/>
    </row>
    <row r="140" spans="1:15" x14ac:dyDescent="0.2">
      <c r="A140" s="13">
        <v>4910</v>
      </c>
      <c r="B140" s="264" t="s">
        <v>141</v>
      </c>
      <c r="C140" s="328"/>
      <c r="D140" s="328"/>
      <c r="E140" s="328"/>
      <c r="F140" s="328"/>
      <c r="G140" s="328"/>
      <c r="H140" s="328"/>
      <c r="I140" s="328"/>
      <c r="J140" s="328"/>
      <c r="K140" s="328"/>
      <c r="L140" s="328"/>
      <c r="M140" s="328"/>
      <c r="N140" s="276">
        <f>SUM(C140:M140)</f>
        <v>0</v>
      </c>
      <c r="O140" s="224">
        <f>SUM(L12+L44+L76+H108+N140)</f>
        <v>0</v>
      </c>
    </row>
    <row r="141" spans="1:15" x14ac:dyDescent="0.2">
      <c r="A141" s="17">
        <v>4970</v>
      </c>
      <c r="B141" s="18" t="s">
        <v>308</v>
      </c>
      <c r="C141" s="144"/>
      <c r="D141" s="144"/>
      <c r="E141" s="144"/>
      <c r="F141" s="144"/>
      <c r="G141" s="144"/>
      <c r="H141" s="144"/>
      <c r="I141" s="144"/>
      <c r="J141" s="144"/>
      <c r="K141" s="144"/>
      <c r="L141" s="144"/>
      <c r="M141" s="144"/>
      <c r="N141" s="275">
        <f>SUM(C141:M141)</f>
        <v>0</v>
      </c>
      <c r="O141" s="223">
        <f>SUM(L13+L45+L77+H109+N141)</f>
        <v>0</v>
      </c>
    </row>
    <row r="142" spans="1:15" ht="13.5" thickBot="1" x14ac:dyDescent="0.25">
      <c r="A142" s="10">
        <v>4990</v>
      </c>
      <c r="B142" s="20" t="s">
        <v>142</v>
      </c>
      <c r="C142" s="144"/>
      <c r="D142" s="144"/>
      <c r="E142" s="144"/>
      <c r="F142" s="144"/>
      <c r="G142" s="144"/>
      <c r="H142" s="144"/>
      <c r="I142" s="144"/>
      <c r="J142" s="144"/>
      <c r="K142" s="144"/>
      <c r="L142" s="144"/>
      <c r="M142" s="144"/>
      <c r="N142" s="275">
        <f>SUM(C142:M142)</f>
        <v>0</v>
      </c>
      <c r="O142" s="267">
        <f>SUM(L14+L46+L78+H110+N142)</f>
        <v>0</v>
      </c>
    </row>
    <row r="143" spans="1:15" ht="13.5" thickBot="1" x14ac:dyDescent="0.25">
      <c r="A143" s="21"/>
      <c r="B143" s="299" t="s">
        <v>143</v>
      </c>
      <c r="C143" s="249">
        <f>SUM(C140:C142)</f>
        <v>0</v>
      </c>
      <c r="D143" s="249">
        <f t="shared" ref="D143:M143" si="33">SUM(D140:D142)</f>
        <v>0</v>
      </c>
      <c r="E143" s="249">
        <f t="shared" si="33"/>
        <v>0</v>
      </c>
      <c r="F143" s="249">
        <f t="shared" si="33"/>
        <v>0</v>
      </c>
      <c r="G143" s="249">
        <f t="shared" si="33"/>
        <v>0</v>
      </c>
      <c r="H143" s="249">
        <f t="shared" si="33"/>
        <v>0</v>
      </c>
      <c r="I143" s="249">
        <f t="shared" si="33"/>
        <v>0</v>
      </c>
      <c r="J143" s="249">
        <f t="shared" si="33"/>
        <v>0</v>
      </c>
      <c r="K143" s="249">
        <f t="shared" si="33"/>
        <v>0</v>
      </c>
      <c r="L143" s="249">
        <f t="shared" si="33"/>
        <v>0</v>
      </c>
      <c r="M143" s="249">
        <f t="shared" si="33"/>
        <v>0</v>
      </c>
      <c r="N143" s="249">
        <f>SUM(N140:N142)</f>
        <v>0</v>
      </c>
      <c r="O143" s="249">
        <f>SUM(O140:O142)</f>
        <v>0</v>
      </c>
    </row>
    <row r="144" spans="1:15" ht="32.1" customHeight="1" thickBot="1" x14ac:dyDescent="0.25">
      <c r="A144" s="28"/>
      <c r="B144" s="304" t="s">
        <v>144</v>
      </c>
      <c r="C144" s="222">
        <f t="shared" ref="C144:O144" si="34">SUM(C143+C138)</f>
        <v>0</v>
      </c>
      <c r="D144" s="222">
        <f t="shared" si="34"/>
        <v>0</v>
      </c>
      <c r="E144" s="222">
        <f t="shared" si="34"/>
        <v>0</v>
      </c>
      <c r="F144" s="222">
        <f t="shared" si="34"/>
        <v>0</v>
      </c>
      <c r="G144" s="222">
        <f t="shared" si="34"/>
        <v>0</v>
      </c>
      <c r="H144" s="222">
        <f t="shared" si="34"/>
        <v>0</v>
      </c>
      <c r="I144" s="222">
        <f t="shared" si="34"/>
        <v>0</v>
      </c>
      <c r="J144" s="222">
        <f t="shared" si="34"/>
        <v>0</v>
      </c>
      <c r="K144" s="222">
        <f t="shared" si="34"/>
        <v>0</v>
      </c>
      <c r="L144" s="222">
        <f t="shared" si="34"/>
        <v>0</v>
      </c>
      <c r="M144" s="222">
        <f t="shared" si="34"/>
        <v>0</v>
      </c>
      <c r="N144" s="222">
        <f>SUM(N143+N138)</f>
        <v>0</v>
      </c>
      <c r="O144" s="222">
        <f t="shared" si="34"/>
        <v>0</v>
      </c>
    </row>
    <row r="145" spans="1:15" x14ac:dyDescent="0.2">
      <c r="A145" s="29"/>
      <c r="B145" s="169" t="s">
        <v>145</v>
      </c>
      <c r="C145" s="376"/>
      <c r="D145" s="376"/>
      <c r="E145" s="376"/>
      <c r="F145" s="376"/>
      <c r="G145" s="376"/>
      <c r="H145" s="376"/>
      <c r="I145" s="376"/>
      <c r="J145" s="376"/>
      <c r="K145" s="376"/>
      <c r="L145" s="376"/>
      <c r="M145" s="376"/>
      <c r="N145" s="229"/>
      <c r="O145" s="227"/>
    </row>
    <row r="146" spans="1:15" ht="18.75" customHeight="1" x14ac:dyDescent="0.2">
      <c r="A146" s="23">
        <v>5100</v>
      </c>
      <c r="B146" s="264" t="s">
        <v>78</v>
      </c>
      <c r="C146" s="328"/>
      <c r="D146" s="328"/>
      <c r="E146" s="328"/>
      <c r="F146" s="328"/>
      <c r="G146" s="328"/>
      <c r="H146" s="328"/>
      <c r="I146" s="328"/>
      <c r="J146" s="328"/>
      <c r="K146" s="328"/>
      <c r="L146" s="328"/>
      <c r="M146" s="328"/>
      <c r="N146" s="276">
        <f>SUM(C146:M146)</f>
        <v>0</v>
      </c>
      <c r="O146" s="224">
        <f>SUM(L18+L50+L82+H114+N146)</f>
        <v>0</v>
      </c>
    </row>
    <row r="147" spans="1:15" x14ac:dyDescent="0.2">
      <c r="A147" s="13">
        <v>5700</v>
      </c>
      <c r="B147" s="14" t="s">
        <v>320</v>
      </c>
      <c r="C147" s="144"/>
      <c r="D147" s="144"/>
      <c r="E147" s="144"/>
      <c r="F147" s="144"/>
      <c r="G147" s="144"/>
      <c r="H147" s="144"/>
      <c r="I147" s="144"/>
      <c r="J147" s="144"/>
      <c r="K147" s="144"/>
      <c r="L147" s="144"/>
      <c r="M147" s="144"/>
      <c r="N147" s="275">
        <f>SUM(C147:M147)</f>
        <v>0</v>
      </c>
      <c r="O147" s="223">
        <f>SUM(L19+L51+L83+H115+N147)</f>
        <v>0</v>
      </c>
    </row>
    <row r="148" spans="1:15" x14ac:dyDescent="0.2">
      <c r="A148" s="120" t="s">
        <v>353</v>
      </c>
      <c r="B148" s="18" t="s">
        <v>79</v>
      </c>
      <c r="C148" s="144"/>
      <c r="D148" s="144"/>
      <c r="E148" s="144"/>
      <c r="F148" s="144"/>
      <c r="G148" s="144"/>
      <c r="H148" s="144"/>
      <c r="I148" s="144"/>
      <c r="J148" s="144"/>
      <c r="K148" s="144"/>
      <c r="L148" s="144"/>
      <c r="M148" s="144"/>
      <c r="N148" s="275">
        <f>SUM(C148:M148)</f>
        <v>0</v>
      </c>
      <c r="O148" s="223">
        <f>SUM(L20+L52+L84+H116+N148)</f>
        <v>0</v>
      </c>
    </row>
    <row r="149" spans="1:15" x14ac:dyDescent="0.2">
      <c r="A149" s="126" t="s">
        <v>354</v>
      </c>
      <c r="B149" s="18" t="s">
        <v>80</v>
      </c>
      <c r="C149" s="144"/>
      <c r="D149" s="144"/>
      <c r="E149" s="144"/>
      <c r="F149" s="144"/>
      <c r="G149" s="144"/>
      <c r="H149" s="144"/>
      <c r="I149" s="144"/>
      <c r="J149" s="144"/>
      <c r="K149" s="144"/>
      <c r="L149" s="144"/>
      <c r="M149" s="144"/>
      <c r="N149" s="275">
        <f>SUM(C149:M149)</f>
        <v>0</v>
      </c>
      <c r="O149" s="223">
        <f>SUM(L21+L53+L85+H117+N149)</f>
        <v>0</v>
      </c>
    </row>
    <row r="150" spans="1:15" ht="13.5" thickBot="1" x14ac:dyDescent="0.25">
      <c r="A150" s="17">
        <v>5900</v>
      </c>
      <c r="B150" s="18" t="s">
        <v>117</v>
      </c>
      <c r="C150" s="144"/>
      <c r="D150" s="144"/>
      <c r="E150" s="144"/>
      <c r="F150" s="144"/>
      <c r="G150" s="144"/>
      <c r="H150" s="144"/>
      <c r="I150" s="144"/>
      <c r="J150" s="144"/>
      <c r="K150" s="144"/>
      <c r="L150" s="144"/>
      <c r="M150" s="144"/>
      <c r="N150" s="275">
        <f>SUM(C150:M150)</f>
        <v>0</v>
      </c>
      <c r="O150" s="223">
        <f>SUM(L22+L54+L86+H118+N150)</f>
        <v>0</v>
      </c>
    </row>
    <row r="151" spans="1:15" ht="13.5" thickBot="1" x14ac:dyDescent="0.25">
      <c r="A151" s="21"/>
      <c r="B151" s="302" t="s">
        <v>146</v>
      </c>
      <c r="C151" s="222">
        <f>SUM(C146:C150)</f>
        <v>0</v>
      </c>
      <c r="D151" s="222">
        <f t="shared" ref="D151:L151" si="35">SUM(D146:D150)</f>
        <v>0</v>
      </c>
      <c r="E151" s="222">
        <f t="shared" si="35"/>
        <v>0</v>
      </c>
      <c r="F151" s="222">
        <f t="shared" si="35"/>
        <v>0</v>
      </c>
      <c r="G151" s="222">
        <f t="shared" si="35"/>
        <v>0</v>
      </c>
      <c r="H151" s="222">
        <f t="shared" si="35"/>
        <v>0</v>
      </c>
      <c r="I151" s="222">
        <f t="shared" si="35"/>
        <v>0</v>
      </c>
      <c r="J151" s="222">
        <f t="shared" si="35"/>
        <v>0</v>
      </c>
      <c r="K151" s="222">
        <f t="shared" si="35"/>
        <v>0</v>
      </c>
      <c r="L151" s="222">
        <f t="shared" si="35"/>
        <v>0</v>
      </c>
      <c r="M151" s="222">
        <f>SUM(M146:M150)</f>
        <v>0</v>
      </c>
      <c r="N151" s="222">
        <f>SUM(N146:N150)</f>
        <v>0</v>
      </c>
      <c r="O151" s="222">
        <f>SUM(O146:O150)</f>
        <v>0</v>
      </c>
    </row>
    <row r="152" spans="1:15" x14ac:dyDescent="0.2">
      <c r="A152" s="24"/>
      <c r="B152" s="170" t="s">
        <v>147</v>
      </c>
      <c r="C152" s="376"/>
      <c r="D152" s="376"/>
      <c r="E152" s="376"/>
      <c r="F152" s="376"/>
      <c r="G152" s="376"/>
      <c r="H152" s="376"/>
      <c r="I152" s="376"/>
      <c r="J152" s="376"/>
      <c r="K152" s="376"/>
      <c r="L152" s="376"/>
      <c r="M152" s="376"/>
      <c r="N152" s="341"/>
      <c r="O152" s="340"/>
    </row>
    <row r="153" spans="1:15" ht="17.25" customHeight="1" x14ac:dyDescent="0.2">
      <c r="A153" s="13">
        <v>5960</v>
      </c>
      <c r="B153" s="171" t="s">
        <v>309</v>
      </c>
      <c r="C153" s="328"/>
      <c r="D153" s="328"/>
      <c r="E153" s="328"/>
      <c r="F153" s="328"/>
      <c r="G153" s="328"/>
      <c r="H153" s="328"/>
      <c r="I153" s="328"/>
      <c r="J153" s="328"/>
      <c r="K153" s="328"/>
      <c r="L153" s="328"/>
      <c r="M153" s="328"/>
      <c r="N153" s="276">
        <f>SUM(C153:M153)</f>
        <v>0</v>
      </c>
      <c r="O153" s="224">
        <f>SUM(L25+L57+L89+H121+N153)</f>
        <v>0</v>
      </c>
    </row>
    <row r="154" spans="1:15" ht="13.5" thickBot="1" x14ac:dyDescent="0.25">
      <c r="A154" s="10">
        <v>5990</v>
      </c>
      <c r="B154" s="20" t="s">
        <v>120</v>
      </c>
      <c r="C154" s="144"/>
      <c r="D154" s="144"/>
      <c r="E154" s="144"/>
      <c r="F154" s="144"/>
      <c r="G154" s="144"/>
      <c r="H154" s="144"/>
      <c r="I154" s="144"/>
      <c r="J154" s="144"/>
      <c r="K154" s="144"/>
      <c r="L154" s="144"/>
      <c r="M154" s="144"/>
      <c r="N154" s="275">
        <f>SUM(C154:M154)</f>
        <v>0</v>
      </c>
      <c r="O154" s="267">
        <f>SUM(L26+L58+L90+H122+N154)</f>
        <v>0</v>
      </c>
    </row>
    <row r="155" spans="1:15" ht="13.5" thickBot="1" x14ac:dyDescent="0.25">
      <c r="A155" s="21"/>
      <c r="B155" s="298" t="s">
        <v>148</v>
      </c>
      <c r="C155" s="249">
        <f>SUM(C153:C154)</f>
        <v>0</v>
      </c>
      <c r="D155" s="249">
        <f t="shared" ref="D155:M155" si="36">SUM(D153:D154)</f>
        <v>0</v>
      </c>
      <c r="E155" s="249">
        <f t="shared" si="36"/>
        <v>0</v>
      </c>
      <c r="F155" s="249">
        <f t="shared" si="36"/>
        <v>0</v>
      </c>
      <c r="G155" s="249">
        <f t="shared" si="36"/>
        <v>0</v>
      </c>
      <c r="H155" s="249">
        <f t="shared" si="36"/>
        <v>0</v>
      </c>
      <c r="I155" s="249">
        <f t="shared" si="36"/>
        <v>0</v>
      </c>
      <c r="J155" s="249">
        <f t="shared" si="36"/>
        <v>0</v>
      </c>
      <c r="K155" s="249">
        <f t="shared" si="36"/>
        <v>0</v>
      </c>
      <c r="L155" s="249">
        <f t="shared" si="36"/>
        <v>0</v>
      </c>
      <c r="M155" s="249">
        <f t="shared" si="36"/>
        <v>0</v>
      </c>
      <c r="N155" s="249">
        <f>SUM(N153:N154)</f>
        <v>0</v>
      </c>
      <c r="O155" s="249">
        <f>SUM(O153:O154)</f>
        <v>0</v>
      </c>
    </row>
    <row r="156" spans="1:15" ht="32.1" customHeight="1" thickBot="1" x14ac:dyDescent="0.25">
      <c r="A156" s="28"/>
      <c r="B156" s="304" t="s">
        <v>149</v>
      </c>
      <c r="C156" s="222">
        <f t="shared" ref="C156:O156" si="37">SUM(C155+C151)</f>
        <v>0</v>
      </c>
      <c r="D156" s="222">
        <f t="shared" si="37"/>
        <v>0</v>
      </c>
      <c r="E156" s="222">
        <f t="shared" si="37"/>
        <v>0</v>
      </c>
      <c r="F156" s="222">
        <f t="shared" si="37"/>
        <v>0</v>
      </c>
      <c r="G156" s="222">
        <f t="shared" si="37"/>
        <v>0</v>
      </c>
      <c r="H156" s="222">
        <f t="shared" si="37"/>
        <v>0</v>
      </c>
      <c r="I156" s="222">
        <f t="shared" si="37"/>
        <v>0</v>
      </c>
      <c r="J156" s="222">
        <f t="shared" si="37"/>
        <v>0</v>
      </c>
      <c r="K156" s="222">
        <f t="shared" si="37"/>
        <v>0</v>
      </c>
      <c r="L156" s="222">
        <f t="shared" si="37"/>
        <v>0</v>
      </c>
      <c r="M156" s="222">
        <f t="shared" si="37"/>
        <v>0</v>
      </c>
      <c r="N156" s="222">
        <f t="shared" si="37"/>
        <v>0</v>
      </c>
      <c r="O156" s="222">
        <f t="shared" si="37"/>
        <v>0</v>
      </c>
    </row>
    <row r="157" spans="1:15" ht="38.25" x14ac:dyDescent="0.2">
      <c r="A157" s="13"/>
      <c r="B157" s="305" t="s">
        <v>17</v>
      </c>
      <c r="C157" s="272">
        <f>SUM(C144-C156)</f>
        <v>0</v>
      </c>
      <c r="D157" s="272">
        <f t="shared" ref="D157:O157" si="38">SUM(D144-D156)</f>
        <v>0</v>
      </c>
      <c r="E157" s="272">
        <f t="shared" si="38"/>
        <v>0</v>
      </c>
      <c r="F157" s="272">
        <f t="shared" si="38"/>
        <v>0</v>
      </c>
      <c r="G157" s="272">
        <f t="shared" si="38"/>
        <v>0</v>
      </c>
      <c r="H157" s="272">
        <f t="shared" si="38"/>
        <v>0</v>
      </c>
      <c r="I157" s="272">
        <f t="shared" si="38"/>
        <v>0</v>
      </c>
      <c r="J157" s="272">
        <f t="shared" si="38"/>
        <v>0</v>
      </c>
      <c r="K157" s="272">
        <f t="shared" si="38"/>
        <v>0</v>
      </c>
      <c r="L157" s="272">
        <f t="shared" si="38"/>
        <v>0</v>
      </c>
      <c r="M157" s="272">
        <f t="shared" si="38"/>
        <v>0</v>
      </c>
      <c r="N157" s="272">
        <f>SUM(N144-N156)</f>
        <v>0</v>
      </c>
      <c r="O157" s="273">
        <f t="shared" si="38"/>
        <v>0</v>
      </c>
    </row>
    <row r="158" spans="1:15" x14ac:dyDescent="0.2">
      <c r="A158" s="448"/>
      <c r="B158" s="455" t="s">
        <v>409</v>
      </c>
      <c r="C158" s="450"/>
      <c r="D158" s="450"/>
      <c r="E158" s="450"/>
      <c r="F158" s="450"/>
      <c r="G158" s="450"/>
      <c r="H158" s="450"/>
      <c r="I158" s="450"/>
      <c r="J158" s="450"/>
      <c r="K158" s="450"/>
      <c r="L158" s="450"/>
      <c r="M158" s="450"/>
      <c r="N158" s="456">
        <f>SUM(C158:M158)</f>
        <v>0</v>
      </c>
      <c r="O158" s="450">
        <f>SUM(L30+L62+L94+H126+N158)</f>
        <v>0</v>
      </c>
    </row>
    <row r="159" spans="1:15" ht="19.5" customHeight="1" thickBot="1" x14ac:dyDescent="0.25">
      <c r="A159" s="327" t="s">
        <v>404</v>
      </c>
      <c r="B159" s="323" t="s">
        <v>150</v>
      </c>
      <c r="C159" s="324"/>
      <c r="D159" s="324"/>
      <c r="E159" s="324"/>
      <c r="F159" s="324"/>
      <c r="G159" s="324"/>
      <c r="H159" s="324"/>
      <c r="I159" s="324"/>
      <c r="J159" s="324"/>
      <c r="K159" s="324"/>
      <c r="L159" s="324"/>
      <c r="M159" s="324"/>
      <c r="N159" s="325">
        <f>SUM(C159:M159)</f>
        <v>0</v>
      </c>
      <c r="O159" s="326">
        <f>SUM(L31+L63+L95+H127+N159)</f>
        <v>0</v>
      </c>
    </row>
    <row r="160" spans="1:15" ht="13.5" thickTop="1" x14ac:dyDescent="0.2">
      <c r="A160" s="448"/>
      <c r="B160" s="457" t="s">
        <v>410</v>
      </c>
      <c r="C160" s="450">
        <f>SUM(C157:C159)</f>
        <v>0</v>
      </c>
      <c r="D160" s="450">
        <f t="shared" ref="D160:O160" si="39">SUM(D157:D159)</f>
        <v>0</v>
      </c>
      <c r="E160" s="450">
        <f t="shared" si="39"/>
        <v>0</v>
      </c>
      <c r="F160" s="450">
        <f t="shared" si="39"/>
        <v>0</v>
      </c>
      <c r="G160" s="450">
        <f t="shared" si="39"/>
        <v>0</v>
      </c>
      <c r="H160" s="450">
        <f t="shared" si="39"/>
        <v>0</v>
      </c>
      <c r="I160" s="450">
        <f t="shared" si="39"/>
        <v>0</v>
      </c>
      <c r="J160" s="450">
        <f t="shared" si="39"/>
        <v>0</v>
      </c>
      <c r="K160" s="450">
        <f t="shared" si="39"/>
        <v>0</v>
      </c>
      <c r="L160" s="450">
        <f t="shared" si="39"/>
        <v>0</v>
      </c>
      <c r="M160" s="450">
        <f t="shared" si="39"/>
        <v>0</v>
      </c>
      <c r="N160" s="450">
        <f t="shared" si="39"/>
        <v>0</v>
      </c>
      <c r="O160" s="450">
        <f t="shared" si="39"/>
        <v>0</v>
      </c>
    </row>
  </sheetData>
  <phoneticPr fontId="0" type="noConversion"/>
  <dataValidations count="2">
    <dataValidation type="whole" allowBlank="1" showInputMessage="1" showErrorMessage="1" errorTitle="Incorrect Data Entry Error" error="No cents allowed, enter _x000a_only whole numbers!_x000a__x000a_" sqref="C113:G113 C81:K81 C75:K75 C120:G120 C145:M145 C139:M139 C11:K11 C88:K88 C17:K17 C24:K24 C152:M152 C43:K43 C49:K49 C56:K56 D67" xr:uid="{00000000-0002-0000-0200-000000000000}">
      <formula1>-100000000000</formula1>
      <formula2>100000000000</formula2>
    </dataValidation>
    <dataValidation type="whole" allowBlank="1" showInputMessage="1" showErrorMessage="1" errorTitle="Incorrect Data Entry" error="Enter all amounts in whole dollars only" sqref="C5:K9 C12:K14 C18:K22 C25:K26 C37:K41 C44:K46 C50:K54 C57:K58 D31:K31 D68:D73 C69:C73 E69:K73 C76:K78 C82:K86 C89:K90 D32:L32 C121:G122 C101:G105 C108:G110 C114:G118 D64:L64 I132:I137 C133:H137 J133:M137 C140:M142 C146:M150 C153:M154 D159:M159 C63:C64 D63:K63 C95:K95 C127:G127 C96:L96 C128:H128 C31:C32 C159:C160 D160:O160" xr:uid="{00000000-0002-0000-0200-000001000000}">
      <formula1>-9.99999999999999E+40</formula1>
      <formula2>9.99999999999999E+51</formula2>
    </dataValidation>
  </dataValidations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K244"/>
  <sheetViews>
    <sheetView showGridLines="0" workbookViewId="0"/>
  </sheetViews>
  <sheetFormatPr defaultColWidth="9.140625" defaultRowHeight="12.75" x14ac:dyDescent="0.2"/>
  <cols>
    <col min="1" max="1" width="8.140625" style="31" customWidth="1"/>
    <col min="2" max="2" width="34" customWidth="1"/>
    <col min="3" max="10" width="13.7109375" customWidth="1"/>
  </cols>
  <sheetData>
    <row r="1" spans="1:10" ht="16.5" thickBot="1" x14ac:dyDescent="0.3">
      <c r="A1" s="146" t="s">
        <v>188</v>
      </c>
      <c r="B1" s="147" t="s">
        <v>189</v>
      </c>
      <c r="C1" s="148"/>
      <c r="D1" s="148"/>
      <c r="E1" s="148"/>
      <c r="F1" s="148"/>
      <c r="G1" s="148"/>
      <c r="H1" s="148"/>
      <c r="I1" s="148"/>
      <c r="J1" s="149"/>
    </row>
    <row r="2" spans="1:10" s="150" customFormat="1" ht="39" thickBot="1" x14ac:dyDescent="0.25">
      <c r="A2" s="178" t="s">
        <v>71</v>
      </c>
      <c r="B2" s="180" t="s">
        <v>125</v>
      </c>
      <c r="C2" s="178" t="s">
        <v>190</v>
      </c>
      <c r="D2" s="178" t="s">
        <v>191</v>
      </c>
      <c r="E2" s="178" t="s">
        <v>192</v>
      </c>
      <c r="F2" s="178" t="s">
        <v>193</v>
      </c>
      <c r="G2" s="178" t="s">
        <v>194</v>
      </c>
      <c r="H2" s="178" t="s">
        <v>195</v>
      </c>
      <c r="I2" s="178" t="s">
        <v>87</v>
      </c>
      <c r="J2" s="178" t="s">
        <v>19</v>
      </c>
    </row>
    <row r="3" spans="1:10" x14ac:dyDescent="0.2">
      <c r="A3" s="41"/>
      <c r="B3" s="179" t="s">
        <v>133</v>
      </c>
      <c r="C3" s="350"/>
      <c r="D3" s="11"/>
      <c r="E3" s="11"/>
      <c r="F3" s="11"/>
      <c r="G3" s="11"/>
      <c r="H3" s="11"/>
      <c r="I3" s="11"/>
      <c r="J3" s="161"/>
    </row>
    <row r="4" spans="1:10" x14ac:dyDescent="0.2">
      <c r="A4" s="42">
        <v>4100</v>
      </c>
      <c r="B4" s="152" t="s">
        <v>16</v>
      </c>
      <c r="C4" s="351"/>
      <c r="D4" s="15"/>
      <c r="E4" s="15"/>
      <c r="F4" s="15"/>
      <c r="G4" s="15"/>
      <c r="H4" s="15"/>
      <c r="I4" s="15"/>
      <c r="J4" s="16"/>
    </row>
    <row r="5" spans="1:10" x14ac:dyDescent="0.2">
      <c r="A5" s="47">
        <v>4200</v>
      </c>
      <c r="B5" s="344" t="s">
        <v>134</v>
      </c>
      <c r="C5" s="352"/>
      <c r="D5" s="352"/>
      <c r="E5" s="352"/>
      <c r="F5" s="352"/>
      <c r="G5" s="352"/>
      <c r="H5" s="352"/>
      <c r="I5" s="352"/>
      <c r="J5" s="224">
        <f>SUM(C5:I5)</f>
        <v>0</v>
      </c>
    </row>
    <row r="6" spans="1:10" x14ac:dyDescent="0.2">
      <c r="A6" s="47">
        <v>4500</v>
      </c>
      <c r="B6" s="344" t="s">
        <v>135</v>
      </c>
      <c r="C6" s="352"/>
      <c r="D6" s="352"/>
      <c r="E6" s="352"/>
      <c r="F6" s="352"/>
      <c r="G6" s="352"/>
      <c r="H6" s="352"/>
      <c r="I6" s="352"/>
      <c r="J6" s="224">
        <f>SUM(C6:I6)</f>
        <v>0</v>
      </c>
    </row>
    <row r="7" spans="1:10" x14ac:dyDescent="0.2">
      <c r="A7" s="47">
        <v>4600</v>
      </c>
      <c r="B7" s="344" t="s">
        <v>136</v>
      </c>
      <c r="C7" s="352"/>
      <c r="D7" s="352"/>
      <c r="E7" s="352"/>
      <c r="F7" s="352"/>
      <c r="G7" s="352"/>
      <c r="H7" s="352"/>
      <c r="I7" s="352"/>
      <c r="J7" s="224">
        <f>SUM(C7:I7)</f>
        <v>0</v>
      </c>
    </row>
    <row r="8" spans="1:10" x14ac:dyDescent="0.2">
      <c r="A8" s="151">
        <v>4800</v>
      </c>
      <c r="B8" s="345" t="s">
        <v>137</v>
      </c>
      <c r="C8" s="352"/>
      <c r="D8" s="352"/>
      <c r="E8" s="352"/>
      <c r="F8" s="352"/>
      <c r="G8" s="352"/>
      <c r="H8" s="352"/>
      <c r="I8" s="352"/>
      <c r="J8" s="224">
        <f>SUM(C8:I8)</f>
        <v>0</v>
      </c>
    </row>
    <row r="9" spans="1:10" ht="13.5" thickBot="1" x14ac:dyDescent="0.25">
      <c r="A9" s="151">
        <v>4820</v>
      </c>
      <c r="B9" s="345" t="s">
        <v>138</v>
      </c>
      <c r="C9" s="352"/>
      <c r="D9" s="352"/>
      <c r="E9" s="352"/>
      <c r="F9" s="352"/>
      <c r="G9" s="352"/>
      <c r="H9" s="352"/>
      <c r="I9" s="352"/>
      <c r="J9" s="225">
        <f>SUM(C9:I9)</f>
        <v>0</v>
      </c>
    </row>
    <row r="10" spans="1:10" ht="14.1" customHeight="1" thickBot="1" x14ac:dyDescent="0.25">
      <c r="A10" s="40"/>
      <c r="B10" s="308" t="s">
        <v>196</v>
      </c>
      <c r="C10" s="218">
        <f>SUM(C5:C9)</f>
        <v>0</v>
      </c>
      <c r="D10" s="218">
        <f t="shared" ref="D10:I10" si="0">SUM(D5:D9)</f>
        <v>0</v>
      </c>
      <c r="E10" s="218">
        <f t="shared" si="0"/>
        <v>0</v>
      </c>
      <c r="F10" s="218">
        <f t="shared" si="0"/>
        <v>0</v>
      </c>
      <c r="G10" s="218">
        <f t="shared" si="0"/>
        <v>0</v>
      </c>
      <c r="H10" s="218">
        <f t="shared" si="0"/>
        <v>0</v>
      </c>
      <c r="I10" s="218">
        <f t="shared" si="0"/>
        <v>0</v>
      </c>
      <c r="J10" s="218">
        <f>SUM(J5:J9)</f>
        <v>0</v>
      </c>
    </row>
    <row r="11" spans="1:10" x14ac:dyDescent="0.2">
      <c r="A11" s="41"/>
      <c r="B11" s="172" t="s">
        <v>140</v>
      </c>
      <c r="C11" s="377"/>
      <c r="D11" s="376"/>
      <c r="E11" s="376"/>
      <c r="F11" s="376"/>
      <c r="G11" s="376"/>
      <c r="H11" s="376"/>
      <c r="I11" s="376"/>
      <c r="J11" s="357"/>
    </row>
    <row r="12" spans="1:10" ht="19.5" customHeight="1" x14ac:dyDescent="0.2">
      <c r="A12" s="42">
        <v>4910</v>
      </c>
      <c r="B12" s="152" t="s">
        <v>141</v>
      </c>
      <c r="C12" s="353"/>
      <c r="D12" s="353"/>
      <c r="E12" s="353"/>
      <c r="F12" s="353"/>
      <c r="G12" s="353"/>
      <c r="H12" s="353"/>
      <c r="I12" s="353"/>
      <c r="J12" s="224">
        <f>SUM(C12:I12)</f>
        <v>0</v>
      </c>
    </row>
    <row r="13" spans="1:10" x14ac:dyDescent="0.2">
      <c r="A13" s="42">
        <v>4970</v>
      </c>
      <c r="B13" s="152" t="s">
        <v>308</v>
      </c>
      <c r="C13" s="352"/>
      <c r="D13" s="352"/>
      <c r="E13" s="352"/>
      <c r="F13" s="352"/>
      <c r="G13" s="352"/>
      <c r="H13" s="352"/>
      <c r="I13" s="352"/>
      <c r="J13" s="224">
        <f>SUM(C13:I13)</f>
        <v>0</v>
      </c>
    </row>
    <row r="14" spans="1:10" ht="13.5" thickBot="1" x14ac:dyDescent="0.25">
      <c r="A14" s="47">
        <v>4990</v>
      </c>
      <c r="B14" s="344" t="s">
        <v>142</v>
      </c>
      <c r="C14" s="352"/>
      <c r="D14" s="352"/>
      <c r="E14" s="352"/>
      <c r="F14" s="352"/>
      <c r="G14" s="352"/>
      <c r="H14" s="352"/>
      <c r="I14" s="352"/>
      <c r="J14" s="224">
        <f>SUM(C14:I14)</f>
        <v>0</v>
      </c>
    </row>
    <row r="15" spans="1:10" ht="15" customHeight="1" thickBot="1" x14ac:dyDescent="0.25">
      <c r="A15" s="47"/>
      <c r="B15" s="346" t="s">
        <v>143</v>
      </c>
      <c r="C15" s="218">
        <f>SUM(C12:C14)</f>
        <v>0</v>
      </c>
      <c r="D15" s="218">
        <f t="shared" ref="D15:I15" si="1">SUM(D12:D14)</f>
        <v>0</v>
      </c>
      <c r="E15" s="218">
        <f t="shared" si="1"/>
        <v>0</v>
      </c>
      <c r="F15" s="218">
        <f t="shared" si="1"/>
        <v>0</v>
      </c>
      <c r="G15" s="218">
        <f t="shared" si="1"/>
        <v>0</v>
      </c>
      <c r="H15" s="218">
        <f t="shared" si="1"/>
        <v>0</v>
      </c>
      <c r="I15" s="218">
        <f t="shared" si="1"/>
        <v>0</v>
      </c>
      <c r="J15" s="218">
        <f>SUM(J12:J14)</f>
        <v>0</v>
      </c>
    </row>
    <row r="16" spans="1:10" ht="28.5" customHeight="1" thickBot="1" x14ac:dyDescent="0.25">
      <c r="A16" s="40"/>
      <c r="B16" s="301" t="s">
        <v>160</v>
      </c>
      <c r="C16" s="219">
        <f>SUM(C15+C10)</f>
        <v>0</v>
      </c>
      <c r="D16" s="219">
        <f t="shared" ref="D16:J16" si="2">SUM(D15+D10)</f>
        <v>0</v>
      </c>
      <c r="E16" s="219">
        <f t="shared" si="2"/>
        <v>0</v>
      </c>
      <c r="F16" s="219">
        <f t="shared" si="2"/>
        <v>0</v>
      </c>
      <c r="G16" s="219">
        <f t="shared" si="2"/>
        <v>0</v>
      </c>
      <c r="H16" s="219">
        <f t="shared" si="2"/>
        <v>0</v>
      </c>
      <c r="I16" s="219">
        <f t="shared" si="2"/>
        <v>0</v>
      </c>
      <c r="J16" s="219">
        <f t="shared" si="2"/>
        <v>0</v>
      </c>
    </row>
    <row r="17" spans="1:11" x14ac:dyDescent="0.2">
      <c r="A17" s="41"/>
      <c r="B17" s="204" t="s">
        <v>145</v>
      </c>
      <c r="C17" s="354"/>
      <c r="D17" s="205"/>
      <c r="E17" s="205"/>
      <c r="F17" s="205"/>
      <c r="G17" s="205"/>
      <c r="H17" s="206"/>
      <c r="I17" s="205"/>
      <c r="J17" s="205"/>
    </row>
    <row r="18" spans="1:11" x14ac:dyDescent="0.2">
      <c r="A18" s="42">
        <v>5100</v>
      </c>
      <c r="B18" s="174" t="s">
        <v>78</v>
      </c>
      <c r="C18" s="355"/>
      <c r="D18" s="153"/>
      <c r="E18" s="153"/>
      <c r="F18" s="153"/>
      <c r="G18" s="153"/>
      <c r="H18" s="207"/>
      <c r="I18" s="153"/>
      <c r="J18" s="153"/>
    </row>
    <row r="19" spans="1:11" x14ac:dyDescent="0.2">
      <c r="A19" s="47">
        <v>5700</v>
      </c>
      <c r="B19" s="347" t="s">
        <v>320</v>
      </c>
      <c r="C19" s="356"/>
      <c r="D19" s="356"/>
      <c r="E19" s="356"/>
      <c r="F19" s="356"/>
      <c r="G19" s="356"/>
      <c r="H19" s="356"/>
      <c r="I19" s="356"/>
      <c r="J19" s="224">
        <f>SUM(C19:I19)</f>
        <v>0</v>
      </c>
    </row>
    <row r="20" spans="1:11" x14ac:dyDescent="0.2">
      <c r="A20" s="120" t="s">
        <v>353</v>
      </c>
      <c r="B20" s="347" t="s">
        <v>79</v>
      </c>
      <c r="C20" s="356"/>
      <c r="D20" s="356"/>
      <c r="E20" s="356"/>
      <c r="F20" s="356"/>
      <c r="G20" s="356"/>
      <c r="H20" s="356"/>
      <c r="I20" s="356"/>
      <c r="J20" s="224">
        <f>SUM(C20:I20)</f>
        <v>0</v>
      </c>
    </row>
    <row r="21" spans="1:11" x14ac:dyDescent="0.2">
      <c r="A21" s="126" t="s">
        <v>354</v>
      </c>
      <c r="B21" s="347" t="s">
        <v>80</v>
      </c>
      <c r="C21" s="356"/>
      <c r="D21" s="356"/>
      <c r="E21" s="356"/>
      <c r="F21" s="356"/>
      <c r="G21" s="356"/>
      <c r="H21" s="356"/>
      <c r="I21" s="356"/>
      <c r="J21" s="224">
        <f>SUM(C21:I21)</f>
        <v>0</v>
      </c>
    </row>
    <row r="22" spans="1:11" ht="13.5" thickBot="1" x14ac:dyDescent="0.25">
      <c r="A22" s="47">
        <v>5900</v>
      </c>
      <c r="B22" s="347" t="s">
        <v>117</v>
      </c>
      <c r="C22" s="356"/>
      <c r="D22" s="356"/>
      <c r="E22" s="356"/>
      <c r="F22" s="356"/>
      <c r="G22" s="356"/>
      <c r="H22" s="356"/>
      <c r="I22" s="356"/>
      <c r="J22" s="224">
        <f>SUM(C22:I22)</f>
        <v>0</v>
      </c>
    </row>
    <row r="23" spans="1:11" ht="13.5" thickBot="1" x14ac:dyDescent="0.25">
      <c r="A23" s="28"/>
      <c r="B23" s="308" t="s">
        <v>146</v>
      </c>
      <c r="C23" s="218">
        <f>SUM(C19:C22)</f>
        <v>0</v>
      </c>
      <c r="D23" s="218">
        <f t="shared" ref="D23:I23" si="3">SUM(D19:D22)</f>
        <v>0</v>
      </c>
      <c r="E23" s="218">
        <f t="shared" si="3"/>
        <v>0</v>
      </c>
      <c r="F23" s="218">
        <f t="shared" si="3"/>
        <v>0</v>
      </c>
      <c r="G23" s="218">
        <f t="shared" si="3"/>
        <v>0</v>
      </c>
      <c r="H23" s="218">
        <f t="shared" si="3"/>
        <v>0</v>
      </c>
      <c r="I23" s="218">
        <f t="shared" si="3"/>
        <v>0</v>
      </c>
      <c r="J23" s="218">
        <f>SUM(J19:J22)</f>
        <v>0</v>
      </c>
    </row>
    <row r="24" spans="1:11" x14ac:dyDescent="0.2">
      <c r="A24" s="41"/>
      <c r="B24" s="173" t="s">
        <v>147</v>
      </c>
      <c r="C24" s="377"/>
      <c r="D24" s="376"/>
      <c r="E24" s="376"/>
      <c r="F24" s="376"/>
      <c r="G24" s="376"/>
      <c r="H24" s="376"/>
      <c r="I24" s="376"/>
      <c r="J24" s="357"/>
    </row>
    <row r="25" spans="1:11" ht="21.75" customHeight="1" x14ac:dyDescent="0.2">
      <c r="A25" s="42">
        <v>5960</v>
      </c>
      <c r="B25" s="174" t="s">
        <v>309</v>
      </c>
      <c r="C25" s="353"/>
      <c r="D25" s="353"/>
      <c r="E25" s="353"/>
      <c r="F25" s="353"/>
      <c r="G25" s="353"/>
      <c r="H25" s="353"/>
      <c r="I25" s="353"/>
      <c r="J25" s="224">
        <f>SUM(C25:I25)</f>
        <v>0</v>
      </c>
    </row>
    <row r="26" spans="1:11" ht="13.5" thickBot="1" x14ac:dyDescent="0.25">
      <c r="A26" s="47">
        <v>5990</v>
      </c>
      <c r="B26" s="347" t="s">
        <v>120</v>
      </c>
      <c r="C26" s="352"/>
      <c r="D26" s="352"/>
      <c r="E26" s="352"/>
      <c r="F26" s="352"/>
      <c r="G26" s="352"/>
      <c r="H26" s="352"/>
      <c r="I26" s="352"/>
      <c r="J26" s="224">
        <f>SUM(C26:I26)</f>
        <v>0</v>
      </c>
    </row>
    <row r="27" spans="1:11" ht="15" customHeight="1" thickBot="1" x14ac:dyDescent="0.25">
      <c r="A27" s="47"/>
      <c r="B27" s="348" t="s">
        <v>148</v>
      </c>
      <c r="C27" s="218">
        <f>SUM(C25:C26)</f>
        <v>0</v>
      </c>
      <c r="D27" s="218">
        <f t="shared" ref="D27:I27" si="4">SUM(D25:D26)</f>
        <v>0</v>
      </c>
      <c r="E27" s="218">
        <f t="shared" si="4"/>
        <v>0</v>
      </c>
      <c r="F27" s="218">
        <f t="shared" si="4"/>
        <v>0</v>
      </c>
      <c r="G27" s="218">
        <f t="shared" si="4"/>
        <v>0</v>
      </c>
      <c r="H27" s="218">
        <f t="shared" si="4"/>
        <v>0</v>
      </c>
      <c r="I27" s="218">
        <f t="shared" si="4"/>
        <v>0</v>
      </c>
      <c r="J27" s="218">
        <f>SUM(J25:J26)</f>
        <v>0</v>
      </c>
    </row>
    <row r="28" spans="1:11" ht="29.25" customHeight="1" thickBot="1" x14ac:dyDescent="0.25">
      <c r="A28" s="40"/>
      <c r="B28" s="301" t="s">
        <v>149</v>
      </c>
      <c r="C28" s="218">
        <f>SUM(C27+C23)</f>
        <v>0</v>
      </c>
      <c r="D28" s="218">
        <f t="shared" ref="D28:J28" si="5">SUM(D27+D23)</f>
        <v>0</v>
      </c>
      <c r="E28" s="218">
        <f t="shared" si="5"/>
        <v>0</v>
      </c>
      <c r="F28" s="218">
        <f t="shared" si="5"/>
        <v>0</v>
      </c>
      <c r="G28" s="218">
        <f t="shared" si="5"/>
        <v>0</v>
      </c>
      <c r="H28" s="218">
        <f t="shared" si="5"/>
        <v>0</v>
      </c>
      <c r="I28" s="218">
        <f t="shared" si="5"/>
        <v>0</v>
      </c>
      <c r="J28" s="218">
        <f t="shared" si="5"/>
        <v>0</v>
      </c>
    </row>
    <row r="29" spans="1:11" ht="39" thickBot="1" x14ac:dyDescent="0.25">
      <c r="A29" s="47"/>
      <c r="B29" s="349" t="s">
        <v>17</v>
      </c>
      <c r="C29" s="218">
        <f t="shared" ref="C29:I29" si="6">SUM(C16-C28)</f>
        <v>0</v>
      </c>
      <c r="D29" s="218">
        <f t="shared" si="6"/>
        <v>0</v>
      </c>
      <c r="E29" s="218">
        <f t="shared" si="6"/>
        <v>0</v>
      </c>
      <c r="F29" s="218">
        <f t="shared" si="6"/>
        <v>0</v>
      </c>
      <c r="G29" s="218">
        <f t="shared" si="6"/>
        <v>0</v>
      </c>
      <c r="H29" s="218">
        <f t="shared" si="6"/>
        <v>0</v>
      </c>
      <c r="I29" s="218">
        <f t="shared" si="6"/>
        <v>0</v>
      </c>
      <c r="J29" s="223">
        <f>SUM(J16-J28)</f>
        <v>0</v>
      </c>
    </row>
    <row r="30" spans="1:11" x14ac:dyDescent="0.2">
      <c r="A30" s="414"/>
      <c r="B30" s="404" t="s">
        <v>417</v>
      </c>
      <c r="C30" s="407">
        <v>0</v>
      </c>
      <c r="D30" s="407">
        <v>0</v>
      </c>
      <c r="E30" s="407">
        <v>0</v>
      </c>
      <c r="F30" s="407">
        <v>0</v>
      </c>
      <c r="G30" s="407">
        <v>0</v>
      </c>
      <c r="H30" s="407">
        <v>0</v>
      </c>
      <c r="I30" s="407">
        <v>0</v>
      </c>
      <c r="J30" s="423">
        <f>SUM(C30:I30)</f>
        <v>0</v>
      </c>
      <c r="K30" s="383"/>
    </row>
    <row r="31" spans="1:11" x14ac:dyDescent="0.2">
      <c r="A31" s="327" t="s">
        <v>404</v>
      </c>
      <c r="B31" s="176" t="s">
        <v>150</v>
      </c>
      <c r="C31" s="356"/>
      <c r="D31" s="356"/>
      <c r="E31" s="356"/>
      <c r="F31" s="356"/>
      <c r="G31" s="356"/>
      <c r="H31" s="356"/>
      <c r="I31" s="254"/>
      <c r="J31" s="335">
        <f>SUM(C31:I31)</f>
        <v>0</v>
      </c>
    </row>
    <row r="32" spans="1:11" x14ac:dyDescent="0.2">
      <c r="A32" s="414"/>
      <c r="B32" s="404" t="s">
        <v>410</v>
      </c>
      <c r="C32" s="396">
        <f>SUM(C29:C31)</f>
        <v>0</v>
      </c>
      <c r="D32" s="396">
        <f t="shared" ref="D32:J32" si="7">SUM(D29:D31)</f>
        <v>0</v>
      </c>
      <c r="E32" s="396">
        <f t="shared" si="7"/>
        <v>0</v>
      </c>
      <c r="F32" s="396">
        <f t="shared" si="7"/>
        <v>0</v>
      </c>
      <c r="G32" s="396">
        <f t="shared" si="7"/>
        <v>0</v>
      </c>
      <c r="H32" s="396">
        <f t="shared" si="7"/>
        <v>0</v>
      </c>
      <c r="I32" s="396">
        <f t="shared" si="7"/>
        <v>0</v>
      </c>
      <c r="J32" s="396">
        <f t="shared" si="7"/>
        <v>0</v>
      </c>
      <c r="K32" s="383"/>
    </row>
    <row r="33" spans="2:10" x14ac:dyDescent="0.2">
      <c r="B33" s="48"/>
      <c r="C33" s="3"/>
      <c r="D33" s="3"/>
      <c r="E33" s="3"/>
      <c r="F33" s="3"/>
      <c r="G33" s="3"/>
      <c r="H33" s="3"/>
      <c r="I33" s="3"/>
      <c r="J33" s="3"/>
    </row>
    <row r="34" spans="2:10" x14ac:dyDescent="0.2">
      <c r="B34" s="48"/>
      <c r="C34" s="3"/>
      <c r="D34" s="3"/>
      <c r="E34" s="3"/>
      <c r="F34" s="3"/>
      <c r="G34" s="3"/>
      <c r="H34" s="3"/>
      <c r="I34" s="3"/>
      <c r="J34" s="3"/>
    </row>
    <row r="35" spans="2:10" x14ac:dyDescent="0.2">
      <c r="B35" s="48"/>
      <c r="C35" s="3"/>
      <c r="D35" s="3"/>
      <c r="E35" s="3"/>
      <c r="F35" s="3"/>
      <c r="G35" s="3"/>
      <c r="H35" s="3"/>
      <c r="I35" s="3"/>
      <c r="J35" s="3"/>
    </row>
    <row r="36" spans="2:10" x14ac:dyDescent="0.2">
      <c r="B36" s="48"/>
      <c r="C36" s="3"/>
      <c r="D36" s="3"/>
      <c r="E36" s="3"/>
      <c r="F36" s="3"/>
      <c r="G36" s="3"/>
      <c r="H36" s="3"/>
      <c r="I36" s="3"/>
      <c r="J36" s="3"/>
    </row>
    <row r="37" spans="2:10" x14ac:dyDescent="0.2">
      <c r="B37" s="48"/>
      <c r="C37" s="3"/>
      <c r="D37" s="3"/>
      <c r="E37" s="3"/>
      <c r="F37" s="3"/>
      <c r="G37" s="3"/>
      <c r="H37" s="3"/>
      <c r="I37" s="3"/>
      <c r="J37" s="3"/>
    </row>
    <row r="38" spans="2:10" x14ac:dyDescent="0.2">
      <c r="B38" s="48"/>
      <c r="C38" s="3"/>
      <c r="D38" s="3"/>
      <c r="E38" s="3"/>
      <c r="F38" s="3"/>
      <c r="G38" s="3"/>
      <c r="H38" s="3"/>
      <c r="I38" s="3"/>
      <c r="J38" s="3"/>
    </row>
    <row r="39" spans="2:10" x14ac:dyDescent="0.2">
      <c r="C39" s="3"/>
      <c r="D39" s="3"/>
      <c r="E39" s="3"/>
      <c r="F39" s="3"/>
      <c r="G39" s="3"/>
      <c r="H39" s="3"/>
      <c r="I39" s="3"/>
      <c r="J39" s="3"/>
    </row>
    <row r="40" spans="2:10" x14ac:dyDescent="0.2">
      <c r="C40" s="3"/>
      <c r="D40" s="3"/>
      <c r="E40" s="3"/>
      <c r="F40" s="3"/>
      <c r="G40" s="3"/>
      <c r="H40" s="3"/>
      <c r="I40" s="3"/>
      <c r="J40" s="3"/>
    </row>
    <row r="41" spans="2:10" x14ac:dyDescent="0.2">
      <c r="C41" s="3"/>
      <c r="D41" s="3"/>
      <c r="E41" s="3"/>
      <c r="F41" s="3"/>
      <c r="G41" s="3"/>
      <c r="H41" s="3"/>
      <c r="I41" s="3"/>
      <c r="J41" s="3"/>
    </row>
    <row r="42" spans="2:10" x14ac:dyDescent="0.2">
      <c r="C42" s="3"/>
      <c r="D42" s="3"/>
      <c r="E42" s="3"/>
      <c r="F42" s="3"/>
      <c r="G42" s="3"/>
      <c r="H42" s="3"/>
      <c r="I42" s="3"/>
      <c r="J42" s="3"/>
    </row>
    <row r="43" spans="2:10" x14ac:dyDescent="0.2">
      <c r="C43" s="3"/>
      <c r="D43" s="3"/>
      <c r="E43" s="3"/>
      <c r="F43" s="3"/>
      <c r="G43" s="3"/>
      <c r="H43" s="3"/>
      <c r="I43" s="3"/>
      <c r="J43" s="3"/>
    </row>
    <row r="44" spans="2:10" x14ac:dyDescent="0.2">
      <c r="C44" s="3"/>
      <c r="D44" s="3"/>
      <c r="E44" s="3"/>
      <c r="F44" s="3"/>
      <c r="G44" s="3"/>
      <c r="H44" s="3"/>
      <c r="I44" s="3"/>
      <c r="J44" s="3"/>
    </row>
    <row r="45" spans="2:10" x14ac:dyDescent="0.2">
      <c r="C45" s="3"/>
      <c r="D45" s="3"/>
      <c r="E45" s="3"/>
      <c r="F45" s="3"/>
      <c r="G45" s="3"/>
      <c r="H45" s="3"/>
      <c r="I45" s="3"/>
      <c r="J45" s="3"/>
    </row>
    <row r="46" spans="2:10" x14ac:dyDescent="0.2">
      <c r="C46" s="3"/>
      <c r="D46" s="3"/>
      <c r="E46" s="3"/>
      <c r="F46" s="3"/>
      <c r="G46" s="3"/>
      <c r="H46" s="3"/>
      <c r="I46" s="3"/>
      <c r="J46" s="3"/>
    </row>
    <row r="47" spans="2:10" x14ac:dyDescent="0.2">
      <c r="C47" s="3"/>
      <c r="D47" s="3"/>
      <c r="E47" s="3"/>
      <c r="F47" s="3"/>
      <c r="G47" s="3"/>
      <c r="H47" s="3"/>
      <c r="I47" s="3"/>
      <c r="J47" s="3"/>
    </row>
    <row r="48" spans="2:10" x14ac:dyDescent="0.2">
      <c r="C48" s="3"/>
      <c r="D48" s="3"/>
      <c r="E48" s="3"/>
      <c r="F48" s="3"/>
      <c r="G48" s="3"/>
      <c r="H48" s="3"/>
      <c r="I48" s="3"/>
      <c r="J48" s="3"/>
    </row>
    <row r="49" spans="3:10" x14ac:dyDescent="0.2">
      <c r="C49" s="3"/>
      <c r="D49" s="3"/>
      <c r="E49" s="3"/>
      <c r="F49" s="3"/>
      <c r="G49" s="3"/>
      <c r="H49" s="3"/>
      <c r="I49" s="3"/>
      <c r="J49" s="3"/>
    </row>
    <row r="50" spans="3:10" x14ac:dyDescent="0.2">
      <c r="C50" s="3"/>
      <c r="D50" s="3"/>
      <c r="E50" s="3"/>
      <c r="F50" s="3"/>
      <c r="G50" s="3"/>
      <c r="H50" s="3"/>
      <c r="I50" s="3"/>
      <c r="J50" s="3"/>
    </row>
    <row r="51" spans="3:10" x14ac:dyDescent="0.2">
      <c r="C51" s="3"/>
      <c r="D51" s="3"/>
      <c r="E51" s="3"/>
      <c r="F51" s="3"/>
      <c r="G51" s="3"/>
      <c r="H51" s="3"/>
      <c r="I51" s="3"/>
      <c r="J51" s="3"/>
    </row>
    <row r="52" spans="3:10" x14ac:dyDescent="0.2">
      <c r="C52" s="3"/>
      <c r="D52" s="3"/>
      <c r="E52" s="3"/>
      <c r="F52" s="3"/>
      <c r="G52" s="3"/>
      <c r="H52" s="3"/>
      <c r="I52" s="3"/>
      <c r="J52" s="3"/>
    </row>
    <row r="53" spans="3:10" x14ac:dyDescent="0.2">
      <c r="C53" s="3"/>
      <c r="D53" s="3"/>
      <c r="E53" s="3"/>
      <c r="F53" s="3"/>
      <c r="G53" s="3"/>
      <c r="H53" s="3"/>
      <c r="I53" s="3"/>
      <c r="J53" s="3"/>
    </row>
    <row r="54" spans="3:10" x14ac:dyDescent="0.2">
      <c r="C54" s="3"/>
      <c r="D54" s="3"/>
      <c r="E54" s="3"/>
      <c r="F54" s="3"/>
      <c r="G54" s="3"/>
      <c r="H54" s="3"/>
      <c r="I54" s="3"/>
      <c r="J54" s="3"/>
    </row>
    <row r="55" spans="3:10" x14ac:dyDescent="0.2">
      <c r="C55" s="3"/>
      <c r="D55" s="3"/>
      <c r="E55" s="3"/>
      <c r="F55" s="3"/>
      <c r="G55" s="3"/>
      <c r="H55" s="3"/>
      <c r="I55" s="3"/>
      <c r="J55" s="3"/>
    </row>
    <row r="56" spans="3:10" x14ac:dyDescent="0.2">
      <c r="C56" s="3"/>
      <c r="D56" s="3"/>
      <c r="E56" s="3"/>
      <c r="F56" s="3"/>
      <c r="G56" s="3"/>
      <c r="H56" s="3"/>
      <c r="I56" s="3"/>
      <c r="J56" s="3"/>
    </row>
    <row r="57" spans="3:10" x14ac:dyDescent="0.2">
      <c r="C57" s="3"/>
      <c r="D57" s="3"/>
      <c r="E57" s="3"/>
      <c r="F57" s="3"/>
      <c r="G57" s="3"/>
      <c r="H57" s="3"/>
      <c r="I57" s="3"/>
      <c r="J57" s="3"/>
    </row>
    <row r="58" spans="3:10" x14ac:dyDescent="0.2">
      <c r="C58" s="3"/>
      <c r="D58" s="3"/>
      <c r="E58" s="3"/>
      <c r="F58" s="3"/>
      <c r="G58" s="3"/>
      <c r="H58" s="3"/>
      <c r="I58" s="3"/>
      <c r="J58" s="3"/>
    </row>
    <row r="59" spans="3:10" x14ac:dyDescent="0.2">
      <c r="C59" s="3"/>
      <c r="D59" s="3"/>
      <c r="E59" s="3"/>
      <c r="F59" s="3"/>
      <c r="G59" s="3"/>
      <c r="H59" s="3"/>
      <c r="I59" s="3"/>
      <c r="J59" s="3"/>
    </row>
    <row r="60" spans="3:10" x14ac:dyDescent="0.2">
      <c r="C60" s="3"/>
      <c r="D60" s="3"/>
      <c r="E60" s="3"/>
      <c r="F60" s="3"/>
      <c r="G60" s="3"/>
      <c r="H60" s="3"/>
      <c r="I60" s="3"/>
      <c r="J60" s="3"/>
    </row>
    <row r="61" spans="3:10" x14ac:dyDescent="0.2">
      <c r="C61" s="3"/>
      <c r="D61" s="3"/>
      <c r="E61" s="3"/>
      <c r="F61" s="3"/>
      <c r="G61" s="3"/>
      <c r="H61" s="3"/>
      <c r="I61" s="3"/>
      <c r="J61" s="3"/>
    </row>
    <row r="62" spans="3:10" x14ac:dyDescent="0.2">
      <c r="C62" s="3"/>
      <c r="D62" s="3"/>
      <c r="E62" s="3"/>
      <c r="F62" s="3"/>
      <c r="G62" s="3"/>
      <c r="H62" s="3"/>
      <c r="I62" s="3"/>
      <c r="J62" s="3"/>
    </row>
    <row r="63" spans="3:10" x14ac:dyDescent="0.2">
      <c r="C63" s="3"/>
      <c r="D63" s="3"/>
      <c r="E63" s="3"/>
      <c r="F63" s="3"/>
      <c r="G63" s="3"/>
      <c r="H63" s="3"/>
      <c r="I63" s="3"/>
      <c r="J63" s="3"/>
    </row>
    <row r="64" spans="3:10" x14ac:dyDescent="0.2">
      <c r="C64" s="3"/>
      <c r="D64" s="3"/>
      <c r="E64" s="3"/>
      <c r="F64" s="3"/>
      <c r="G64" s="3"/>
      <c r="H64" s="3"/>
      <c r="I64" s="3"/>
      <c r="J64" s="3"/>
    </row>
    <row r="65" spans="3:10" x14ac:dyDescent="0.2">
      <c r="C65" s="3"/>
      <c r="D65" s="3"/>
      <c r="E65" s="3"/>
      <c r="F65" s="3"/>
      <c r="G65" s="3"/>
      <c r="H65" s="3"/>
      <c r="I65" s="3"/>
      <c r="J65" s="3"/>
    </row>
    <row r="66" spans="3:10" x14ac:dyDescent="0.2">
      <c r="C66" s="3"/>
      <c r="D66" s="3"/>
      <c r="E66" s="3"/>
      <c r="F66" s="3"/>
      <c r="G66" s="3"/>
      <c r="H66" s="3"/>
      <c r="I66" s="3"/>
      <c r="J66" s="3"/>
    </row>
    <row r="67" spans="3:10" x14ac:dyDescent="0.2">
      <c r="C67" s="3"/>
      <c r="D67" s="3"/>
      <c r="E67" s="3"/>
      <c r="F67" s="3"/>
      <c r="G67" s="3"/>
      <c r="H67" s="3"/>
      <c r="I67" s="3"/>
      <c r="J67" s="3"/>
    </row>
    <row r="68" spans="3:10" x14ac:dyDescent="0.2">
      <c r="C68" s="3"/>
      <c r="D68" s="3"/>
      <c r="E68" s="3"/>
      <c r="F68" s="3"/>
      <c r="G68" s="3"/>
      <c r="H68" s="3"/>
      <c r="I68" s="3"/>
      <c r="J68" s="3"/>
    </row>
    <row r="69" spans="3:10" x14ac:dyDescent="0.2">
      <c r="C69" s="3"/>
      <c r="D69" s="3"/>
      <c r="E69" s="3"/>
      <c r="F69" s="3"/>
      <c r="G69" s="3"/>
      <c r="H69" s="3"/>
      <c r="I69" s="3"/>
      <c r="J69" s="3"/>
    </row>
    <row r="70" spans="3:10" x14ac:dyDescent="0.2">
      <c r="C70" s="3"/>
      <c r="D70" s="3"/>
      <c r="E70" s="3"/>
      <c r="F70" s="3"/>
      <c r="G70" s="3"/>
      <c r="H70" s="3"/>
      <c r="I70" s="3"/>
      <c r="J70" s="3"/>
    </row>
    <row r="71" spans="3:10" x14ac:dyDescent="0.2">
      <c r="C71" s="3"/>
      <c r="D71" s="3"/>
      <c r="E71" s="3"/>
      <c r="F71" s="3"/>
      <c r="G71" s="3"/>
      <c r="H71" s="3"/>
      <c r="I71" s="3"/>
      <c r="J71" s="3"/>
    </row>
    <row r="72" spans="3:10" x14ac:dyDescent="0.2">
      <c r="C72" s="3"/>
      <c r="D72" s="3"/>
      <c r="E72" s="3"/>
      <c r="F72" s="3"/>
      <c r="G72" s="3"/>
      <c r="H72" s="3"/>
      <c r="I72" s="3"/>
      <c r="J72" s="3"/>
    </row>
    <row r="73" spans="3:10" x14ac:dyDescent="0.2">
      <c r="C73" s="3"/>
      <c r="D73" s="3"/>
      <c r="E73" s="3"/>
      <c r="F73" s="3"/>
      <c r="G73" s="3"/>
      <c r="H73" s="3"/>
      <c r="I73" s="3"/>
      <c r="J73" s="3"/>
    </row>
    <row r="74" spans="3:10" x14ac:dyDescent="0.2">
      <c r="C74" s="3"/>
      <c r="D74" s="3"/>
      <c r="E74" s="3"/>
      <c r="F74" s="3"/>
      <c r="G74" s="3"/>
      <c r="H74" s="3"/>
      <c r="I74" s="3"/>
      <c r="J74" s="3"/>
    </row>
    <row r="75" spans="3:10" x14ac:dyDescent="0.2">
      <c r="C75" s="3"/>
      <c r="D75" s="3"/>
      <c r="E75" s="3"/>
      <c r="F75" s="3"/>
      <c r="G75" s="3"/>
      <c r="H75" s="3"/>
      <c r="I75" s="3"/>
      <c r="J75" s="3"/>
    </row>
    <row r="76" spans="3:10" x14ac:dyDescent="0.2">
      <c r="C76" s="3"/>
      <c r="D76" s="3"/>
      <c r="E76" s="3"/>
      <c r="F76" s="3"/>
      <c r="G76" s="3"/>
      <c r="H76" s="3"/>
      <c r="I76" s="3"/>
      <c r="J76" s="3"/>
    </row>
    <row r="77" spans="3:10" x14ac:dyDescent="0.2">
      <c r="C77" s="3"/>
      <c r="D77" s="3"/>
      <c r="E77" s="3"/>
      <c r="F77" s="3"/>
      <c r="G77" s="3"/>
      <c r="H77" s="3"/>
      <c r="I77" s="3"/>
      <c r="J77" s="3"/>
    </row>
    <row r="78" spans="3:10" x14ac:dyDescent="0.2">
      <c r="C78" s="3"/>
      <c r="D78" s="3"/>
      <c r="E78" s="3"/>
      <c r="F78" s="3"/>
      <c r="G78" s="3"/>
      <c r="H78" s="3"/>
      <c r="I78" s="3"/>
      <c r="J78" s="3"/>
    </row>
    <row r="79" spans="3:10" x14ac:dyDescent="0.2">
      <c r="C79" s="3"/>
      <c r="D79" s="3"/>
      <c r="E79" s="3"/>
      <c r="F79" s="3"/>
      <c r="G79" s="3"/>
      <c r="H79" s="3"/>
      <c r="I79" s="3"/>
      <c r="J79" s="3"/>
    </row>
    <row r="80" spans="3:10" x14ac:dyDescent="0.2">
      <c r="C80" s="3"/>
      <c r="D80" s="3"/>
      <c r="E80" s="3"/>
      <c r="F80" s="3"/>
      <c r="G80" s="3"/>
      <c r="H80" s="3"/>
      <c r="I80" s="3"/>
      <c r="J80" s="3"/>
    </row>
    <row r="81" spans="3:10" x14ac:dyDescent="0.2">
      <c r="C81" s="3"/>
      <c r="D81" s="3"/>
      <c r="E81" s="3"/>
      <c r="F81" s="3"/>
      <c r="G81" s="3"/>
      <c r="H81" s="3"/>
      <c r="I81" s="3"/>
      <c r="J81" s="3"/>
    </row>
    <row r="82" spans="3:10" x14ac:dyDescent="0.2">
      <c r="C82" s="3"/>
      <c r="D82" s="3"/>
      <c r="E82" s="3"/>
      <c r="F82" s="3"/>
      <c r="G82" s="3"/>
      <c r="H82" s="3"/>
      <c r="I82" s="3"/>
      <c r="J82" s="3"/>
    </row>
    <row r="83" spans="3:10" x14ac:dyDescent="0.2">
      <c r="C83" s="3"/>
      <c r="D83" s="3"/>
      <c r="E83" s="3"/>
      <c r="F83" s="3"/>
      <c r="G83" s="3"/>
      <c r="H83" s="3"/>
      <c r="I83" s="3"/>
      <c r="J83" s="3"/>
    </row>
    <row r="84" spans="3:10" x14ac:dyDescent="0.2">
      <c r="C84" s="3"/>
      <c r="D84" s="3"/>
      <c r="E84" s="3"/>
      <c r="F84" s="3"/>
      <c r="G84" s="3"/>
      <c r="H84" s="3"/>
      <c r="I84" s="3"/>
      <c r="J84" s="3"/>
    </row>
    <row r="85" spans="3:10" x14ac:dyDescent="0.2">
      <c r="C85" s="3"/>
      <c r="D85" s="3"/>
      <c r="E85" s="3"/>
      <c r="F85" s="3"/>
      <c r="G85" s="3"/>
      <c r="H85" s="3"/>
      <c r="I85" s="3"/>
      <c r="J85" s="3"/>
    </row>
    <row r="86" spans="3:10" x14ac:dyDescent="0.2">
      <c r="C86" s="3"/>
      <c r="D86" s="3"/>
      <c r="E86" s="3"/>
      <c r="F86" s="3"/>
      <c r="G86" s="3"/>
      <c r="H86" s="3"/>
      <c r="I86" s="3"/>
      <c r="J86" s="3"/>
    </row>
    <row r="87" spans="3:10" x14ac:dyDescent="0.2">
      <c r="C87" s="3"/>
      <c r="D87" s="3"/>
      <c r="E87" s="3"/>
      <c r="F87" s="3"/>
      <c r="G87" s="3"/>
      <c r="H87" s="3"/>
      <c r="I87" s="3"/>
      <c r="J87" s="3"/>
    </row>
    <row r="88" spans="3:10" x14ac:dyDescent="0.2">
      <c r="C88" s="3"/>
      <c r="D88" s="3"/>
      <c r="E88" s="3"/>
      <c r="F88" s="3"/>
      <c r="G88" s="3"/>
      <c r="H88" s="3"/>
      <c r="I88" s="3"/>
      <c r="J88" s="3"/>
    </row>
    <row r="89" spans="3:10" x14ac:dyDescent="0.2">
      <c r="C89" s="3"/>
      <c r="D89" s="3"/>
      <c r="E89" s="3"/>
      <c r="F89" s="3"/>
      <c r="G89" s="3"/>
      <c r="H89" s="3"/>
      <c r="I89" s="3"/>
      <c r="J89" s="3"/>
    </row>
    <row r="90" spans="3:10" x14ac:dyDescent="0.2">
      <c r="C90" s="3"/>
      <c r="D90" s="3"/>
      <c r="E90" s="3"/>
      <c r="F90" s="3"/>
      <c r="G90" s="3"/>
      <c r="H90" s="3"/>
      <c r="I90" s="3"/>
      <c r="J90" s="3"/>
    </row>
    <row r="91" spans="3:10" x14ac:dyDescent="0.2">
      <c r="C91" s="3"/>
      <c r="D91" s="3"/>
      <c r="E91" s="3"/>
      <c r="F91" s="3"/>
      <c r="G91" s="3"/>
      <c r="H91" s="3"/>
      <c r="I91" s="3"/>
      <c r="J91" s="3"/>
    </row>
    <row r="92" spans="3:10" x14ac:dyDescent="0.2">
      <c r="C92" s="3"/>
      <c r="D92" s="3"/>
      <c r="E92" s="3"/>
      <c r="F92" s="3"/>
      <c r="G92" s="3"/>
      <c r="H92" s="3"/>
      <c r="I92" s="3"/>
      <c r="J92" s="3"/>
    </row>
    <row r="93" spans="3:10" x14ac:dyDescent="0.2">
      <c r="C93" s="3"/>
      <c r="D93" s="3"/>
      <c r="E93" s="3"/>
      <c r="F93" s="3"/>
      <c r="G93" s="3"/>
      <c r="H93" s="3"/>
      <c r="I93" s="3"/>
      <c r="J93" s="3"/>
    </row>
    <row r="94" spans="3:10" x14ac:dyDescent="0.2">
      <c r="C94" s="3"/>
      <c r="D94" s="3"/>
      <c r="E94" s="3"/>
      <c r="F94" s="3"/>
      <c r="G94" s="3"/>
      <c r="H94" s="3"/>
      <c r="I94" s="3"/>
      <c r="J94" s="3"/>
    </row>
    <row r="95" spans="3:10" x14ac:dyDescent="0.2">
      <c r="C95" s="3"/>
      <c r="D95" s="3"/>
      <c r="E95" s="3"/>
      <c r="F95" s="3"/>
      <c r="G95" s="3"/>
      <c r="H95" s="3"/>
      <c r="I95" s="3"/>
      <c r="J95" s="3"/>
    </row>
    <row r="96" spans="3:10" x14ac:dyDescent="0.2">
      <c r="C96" s="3"/>
      <c r="D96" s="3"/>
      <c r="E96" s="3"/>
      <c r="F96" s="3"/>
      <c r="G96" s="3"/>
      <c r="H96" s="3"/>
      <c r="I96" s="3"/>
      <c r="J96" s="3"/>
    </row>
    <row r="97" spans="3:10" x14ac:dyDescent="0.2">
      <c r="C97" s="3"/>
      <c r="D97" s="3"/>
      <c r="E97" s="3"/>
      <c r="F97" s="3"/>
      <c r="G97" s="3"/>
      <c r="H97" s="3"/>
      <c r="I97" s="3"/>
      <c r="J97" s="3"/>
    </row>
    <row r="98" spans="3:10" x14ac:dyDescent="0.2">
      <c r="C98" s="3"/>
      <c r="D98" s="3"/>
      <c r="E98" s="3"/>
      <c r="F98" s="3"/>
      <c r="G98" s="3"/>
      <c r="H98" s="3"/>
      <c r="I98" s="3"/>
      <c r="J98" s="3"/>
    </row>
    <row r="99" spans="3:10" x14ac:dyDescent="0.2">
      <c r="C99" s="3"/>
      <c r="D99" s="3"/>
      <c r="E99" s="3"/>
      <c r="F99" s="3"/>
      <c r="G99" s="3"/>
      <c r="H99" s="3"/>
      <c r="I99" s="3"/>
      <c r="J99" s="3"/>
    </row>
    <row r="100" spans="3:10" x14ac:dyDescent="0.2">
      <c r="C100" s="3"/>
      <c r="D100" s="3"/>
      <c r="E100" s="3"/>
      <c r="F100" s="3"/>
      <c r="G100" s="3"/>
      <c r="H100" s="3"/>
      <c r="I100" s="3"/>
      <c r="J100" s="3"/>
    </row>
    <row r="101" spans="3:10" x14ac:dyDescent="0.2">
      <c r="C101" s="3"/>
      <c r="D101" s="3"/>
      <c r="E101" s="3"/>
      <c r="F101" s="3"/>
      <c r="G101" s="3"/>
      <c r="H101" s="3"/>
      <c r="I101" s="3"/>
      <c r="J101" s="3"/>
    </row>
    <row r="102" spans="3:10" x14ac:dyDescent="0.2">
      <c r="C102" s="3"/>
      <c r="D102" s="3"/>
      <c r="E102" s="3"/>
      <c r="F102" s="3"/>
      <c r="G102" s="3"/>
      <c r="H102" s="3"/>
      <c r="I102" s="3"/>
      <c r="J102" s="3"/>
    </row>
    <row r="103" spans="3:10" x14ac:dyDescent="0.2">
      <c r="C103" s="3"/>
      <c r="D103" s="3"/>
      <c r="E103" s="3"/>
      <c r="F103" s="3"/>
      <c r="G103" s="3"/>
      <c r="H103" s="3"/>
      <c r="I103" s="3"/>
      <c r="J103" s="3"/>
    </row>
    <row r="104" spans="3:10" x14ac:dyDescent="0.2">
      <c r="C104" s="3"/>
      <c r="D104" s="3"/>
      <c r="E104" s="3"/>
      <c r="F104" s="3"/>
      <c r="G104" s="3"/>
      <c r="H104" s="3"/>
      <c r="I104" s="3"/>
      <c r="J104" s="3"/>
    </row>
    <row r="105" spans="3:10" x14ac:dyDescent="0.2">
      <c r="C105" s="3"/>
      <c r="D105" s="3"/>
      <c r="E105" s="3"/>
      <c r="F105" s="3"/>
      <c r="G105" s="3"/>
      <c r="H105" s="3"/>
      <c r="I105" s="3"/>
      <c r="J105" s="3"/>
    </row>
    <row r="106" spans="3:10" x14ac:dyDescent="0.2">
      <c r="C106" s="3"/>
      <c r="D106" s="3"/>
      <c r="E106" s="3"/>
      <c r="F106" s="3"/>
      <c r="G106" s="3"/>
      <c r="H106" s="3"/>
      <c r="I106" s="3"/>
      <c r="J106" s="3"/>
    </row>
    <row r="107" spans="3:10" x14ac:dyDescent="0.2">
      <c r="C107" s="3"/>
      <c r="D107" s="3"/>
      <c r="E107" s="3"/>
      <c r="F107" s="3"/>
      <c r="G107" s="3"/>
      <c r="H107" s="3"/>
      <c r="I107" s="3"/>
      <c r="J107" s="3"/>
    </row>
    <row r="108" spans="3:10" x14ac:dyDescent="0.2">
      <c r="C108" s="3"/>
      <c r="D108" s="3"/>
      <c r="E108" s="3"/>
      <c r="F108" s="3"/>
      <c r="G108" s="3"/>
      <c r="H108" s="3"/>
      <c r="I108" s="3"/>
      <c r="J108" s="3"/>
    </row>
    <row r="109" spans="3:10" x14ac:dyDescent="0.2">
      <c r="C109" s="3"/>
      <c r="D109" s="3"/>
      <c r="E109" s="3"/>
      <c r="F109" s="3"/>
      <c r="G109" s="3"/>
      <c r="H109" s="3"/>
      <c r="I109" s="3"/>
      <c r="J109" s="3"/>
    </row>
    <row r="110" spans="3:10" x14ac:dyDescent="0.2">
      <c r="C110" s="3"/>
      <c r="D110" s="3"/>
      <c r="E110" s="3"/>
      <c r="F110" s="3"/>
      <c r="G110" s="3"/>
      <c r="H110" s="3"/>
      <c r="I110" s="3"/>
      <c r="J110" s="3"/>
    </row>
    <row r="111" spans="3:10" x14ac:dyDescent="0.2">
      <c r="C111" s="3"/>
      <c r="D111" s="3"/>
      <c r="E111" s="3"/>
      <c r="F111" s="3"/>
      <c r="G111" s="3"/>
      <c r="H111" s="3"/>
      <c r="I111" s="3"/>
      <c r="J111" s="3"/>
    </row>
    <row r="112" spans="3:10" x14ac:dyDescent="0.2">
      <c r="C112" s="3"/>
      <c r="D112" s="3"/>
      <c r="E112" s="3"/>
      <c r="F112" s="3"/>
      <c r="G112" s="3"/>
      <c r="H112" s="3"/>
      <c r="I112" s="3"/>
      <c r="J112" s="3"/>
    </row>
    <row r="113" spans="3:10" x14ac:dyDescent="0.2">
      <c r="C113" s="3"/>
      <c r="D113" s="3"/>
      <c r="E113" s="3"/>
      <c r="F113" s="3"/>
      <c r="G113" s="3"/>
      <c r="H113" s="3"/>
      <c r="I113" s="3"/>
      <c r="J113" s="3"/>
    </row>
    <row r="114" spans="3:10" x14ac:dyDescent="0.2">
      <c r="C114" s="3"/>
      <c r="D114" s="3"/>
      <c r="E114" s="3"/>
      <c r="F114" s="3"/>
      <c r="G114" s="3"/>
      <c r="H114" s="3"/>
      <c r="I114" s="3"/>
      <c r="J114" s="3"/>
    </row>
    <row r="115" spans="3:10" x14ac:dyDescent="0.2">
      <c r="C115" s="3"/>
      <c r="D115" s="3"/>
      <c r="E115" s="3"/>
      <c r="F115" s="3"/>
      <c r="G115" s="3"/>
      <c r="H115" s="3"/>
      <c r="I115" s="3"/>
      <c r="J115" s="3"/>
    </row>
    <row r="116" spans="3:10" x14ac:dyDescent="0.2">
      <c r="C116" s="3"/>
      <c r="D116" s="3"/>
      <c r="E116" s="3"/>
      <c r="F116" s="3"/>
      <c r="G116" s="3"/>
      <c r="H116" s="3"/>
      <c r="I116" s="3"/>
      <c r="J116" s="3"/>
    </row>
    <row r="117" spans="3:10" x14ac:dyDescent="0.2">
      <c r="C117" s="3"/>
      <c r="D117" s="3"/>
      <c r="E117" s="3"/>
      <c r="F117" s="3"/>
      <c r="G117" s="3"/>
      <c r="H117" s="3"/>
      <c r="I117" s="3"/>
      <c r="J117" s="3"/>
    </row>
    <row r="118" spans="3:10" x14ac:dyDescent="0.2">
      <c r="C118" s="3"/>
      <c r="D118" s="3"/>
      <c r="E118" s="3"/>
      <c r="F118" s="3"/>
      <c r="G118" s="3"/>
      <c r="H118" s="3"/>
      <c r="I118" s="3"/>
      <c r="J118" s="3"/>
    </row>
    <row r="119" spans="3:10" x14ac:dyDescent="0.2">
      <c r="C119" s="3"/>
      <c r="D119" s="3"/>
      <c r="E119" s="3"/>
      <c r="F119" s="3"/>
      <c r="G119" s="3"/>
      <c r="H119" s="3"/>
      <c r="I119" s="3"/>
      <c r="J119" s="3"/>
    </row>
    <row r="120" spans="3:10" x14ac:dyDescent="0.2">
      <c r="C120" s="3"/>
      <c r="D120" s="3"/>
      <c r="E120" s="3"/>
      <c r="F120" s="3"/>
      <c r="G120" s="3"/>
      <c r="H120" s="3"/>
      <c r="I120" s="3"/>
      <c r="J120" s="3"/>
    </row>
    <row r="121" spans="3:10" x14ac:dyDescent="0.2">
      <c r="C121" s="3"/>
      <c r="D121" s="3"/>
      <c r="E121" s="3"/>
      <c r="F121" s="3"/>
      <c r="G121" s="3"/>
      <c r="H121" s="3"/>
      <c r="I121" s="3"/>
      <c r="J121" s="3"/>
    </row>
    <row r="122" spans="3:10" x14ac:dyDescent="0.2">
      <c r="C122" s="3"/>
      <c r="D122" s="3"/>
      <c r="E122" s="3"/>
      <c r="F122" s="3"/>
      <c r="G122" s="3"/>
      <c r="H122" s="3"/>
      <c r="I122" s="3"/>
      <c r="J122" s="3"/>
    </row>
    <row r="123" spans="3:10" x14ac:dyDescent="0.2">
      <c r="C123" s="3"/>
      <c r="D123" s="3"/>
      <c r="E123" s="3"/>
      <c r="F123" s="3"/>
      <c r="G123" s="3"/>
      <c r="H123" s="3"/>
      <c r="I123" s="3"/>
      <c r="J123" s="3"/>
    </row>
    <row r="124" spans="3:10" x14ac:dyDescent="0.2">
      <c r="C124" s="3"/>
      <c r="D124" s="3"/>
      <c r="E124" s="3"/>
      <c r="F124" s="3"/>
      <c r="G124" s="3"/>
      <c r="H124" s="3"/>
      <c r="I124" s="3"/>
      <c r="J124" s="3"/>
    </row>
    <row r="125" spans="3:10" x14ac:dyDescent="0.2">
      <c r="C125" s="3"/>
      <c r="D125" s="3"/>
      <c r="E125" s="3"/>
      <c r="F125" s="3"/>
      <c r="G125" s="3"/>
      <c r="H125" s="3"/>
      <c r="I125" s="3"/>
      <c r="J125" s="3"/>
    </row>
    <row r="126" spans="3:10" x14ac:dyDescent="0.2">
      <c r="C126" s="3"/>
      <c r="D126" s="3"/>
      <c r="E126" s="3"/>
      <c r="F126" s="3"/>
      <c r="G126" s="3"/>
      <c r="H126" s="3"/>
      <c r="I126" s="3"/>
      <c r="J126" s="3"/>
    </row>
    <row r="127" spans="3:10" x14ac:dyDescent="0.2">
      <c r="C127" s="3"/>
      <c r="D127" s="3"/>
      <c r="E127" s="3"/>
      <c r="F127" s="3"/>
      <c r="G127" s="3"/>
      <c r="H127" s="3"/>
      <c r="I127" s="3"/>
      <c r="J127" s="3"/>
    </row>
    <row r="128" spans="3:10" x14ac:dyDescent="0.2">
      <c r="C128" s="3"/>
      <c r="D128" s="3"/>
      <c r="E128" s="3"/>
      <c r="F128" s="3"/>
      <c r="G128" s="3"/>
      <c r="H128" s="3"/>
      <c r="I128" s="3"/>
      <c r="J128" s="3"/>
    </row>
    <row r="129" spans="3:10" x14ac:dyDescent="0.2">
      <c r="C129" s="3"/>
      <c r="D129" s="3"/>
      <c r="E129" s="3"/>
      <c r="F129" s="3"/>
      <c r="G129" s="3"/>
      <c r="H129" s="3"/>
      <c r="I129" s="3"/>
      <c r="J129" s="3"/>
    </row>
    <row r="130" spans="3:10" x14ac:dyDescent="0.2">
      <c r="C130" s="3"/>
      <c r="D130" s="3"/>
      <c r="E130" s="3"/>
      <c r="F130" s="3"/>
      <c r="G130" s="3"/>
      <c r="H130" s="3"/>
      <c r="I130" s="3"/>
      <c r="J130" s="3"/>
    </row>
    <row r="131" spans="3:10" x14ac:dyDescent="0.2">
      <c r="C131" s="3"/>
      <c r="D131" s="3"/>
      <c r="E131" s="3"/>
      <c r="F131" s="3"/>
      <c r="G131" s="3"/>
      <c r="H131" s="3"/>
      <c r="I131" s="3"/>
      <c r="J131" s="3"/>
    </row>
    <row r="132" spans="3:10" x14ac:dyDescent="0.2">
      <c r="C132" s="3"/>
      <c r="D132" s="3"/>
      <c r="E132" s="3"/>
      <c r="F132" s="3"/>
      <c r="G132" s="3"/>
      <c r="H132" s="3"/>
      <c r="I132" s="3"/>
      <c r="J132" s="3"/>
    </row>
    <row r="133" spans="3:10" x14ac:dyDescent="0.2">
      <c r="C133" s="3"/>
      <c r="D133" s="3"/>
      <c r="E133" s="3"/>
      <c r="F133" s="3"/>
      <c r="G133" s="3"/>
      <c r="H133" s="3"/>
      <c r="I133" s="3"/>
      <c r="J133" s="3"/>
    </row>
    <row r="134" spans="3:10" x14ac:dyDescent="0.2">
      <c r="C134" s="3"/>
      <c r="D134" s="3"/>
      <c r="E134" s="3"/>
      <c r="F134" s="3"/>
      <c r="G134" s="3"/>
      <c r="H134" s="3"/>
      <c r="I134" s="3"/>
      <c r="J134" s="3"/>
    </row>
    <row r="135" spans="3:10" x14ac:dyDescent="0.2">
      <c r="C135" s="3"/>
      <c r="D135" s="3"/>
      <c r="E135" s="3"/>
      <c r="F135" s="3"/>
      <c r="G135" s="3"/>
      <c r="H135" s="3"/>
      <c r="I135" s="3"/>
      <c r="J135" s="3"/>
    </row>
    <row r="136" spans="3:10" x14ac:dyDescent="0.2">
      <c r="C136" s="3"/>
      <c r="D136" s="3"/>
      <c r="E136" s="3"/>
      <c r="F136" s="3"/>
      <c r="G136" s="3"/>
      <c r="H136" s="3"/>
      <c r="I136" s="3"/>
      <c r="J136" s="3"/>
    </row>
    <row r="137" spans="3:10" x14ac:dyDescent="0.2">
      <c r="C137" s="3"/>
      <c r="D137" s="3"/>
      <c r="E137" s="3"/>
      <c r="F137" s="3"/>
      <c r="G137" s="3"/>
      <c r="H137" s="3"/>
      <c r="I137" s="3"/>
      <c r="J137" s="3"/>
    </row>
    <row r="138" spans="3:10" x14ac:dyDescent="0.2">
      <c r="C138" s="3"/>
      <c r="D138" s="3"/>
      <c r="E138" s="3"/>
      <c r="F138" s="3"/>
      <c r="G138" s="3"/>
      <c r="H138" s="3"/>
      <c r="I138" s="3"/>
      <c r="J138" s="3"/>
    </row>
    <row r="139" spans="3:10" x14ac:dyDescent="0.2">
      <c r="C139" s="3"/>
      <c r="D139" s="3"/>
      <c r="E139" s="3"/>
      <c r="F139" s="3"/>
      <c r="G139" s="3"/>
      <c r="H139" s="3"/>
      <c r="I139" s="3"/>
      <c r="J139" s="3"/>
    </row>
    <row r="140" spans="3:10" x14ac:dyDescent="0.2">
      <c r="C140" s="3"/>
      <c r="D140" s="3"/>
      <c r="E140" s="3"/>
      <c r="F140" s="3"/>
      <c r="G140" s="3"/>
      <c r="H140" s="3"/>
      <c r="I140" s="3"/>
      <c r="J140" s="3"/>
    </row>
    <row r="141" spans="3:10" x14ac:dyDescent="0.2">
      <c r="C141" s="3"/>
      <c r="D141" s="3"/>
      <c r="E141" s="3"/>
      <c r="F141" s="3"/>
      <c r="G141" s="3"/>
      <c r="H141" s="3"/>
      <c r="I141" s="3"/>
      <c r="J141" s="3"/>
    </row>
    <row r="142" spans="3:10" x14ac:dyDescent="0.2">
      <c r="C142" s="3"/>
      <c r="D142" s="3"/>
      <c r="E142" s="3"/>
      <c r="F142" s="3"/>
      <c r="G142" s="3"/>
      <c r="H142" s="3"/>
      <c r="I142" s="3"/>
      <c r="J142" s="3"/>
    </row>
    <row r="143" spans="3:10" x14ac:dyDescent="0.2">
      <c r="C143" s="3"/>
      <c r="D143" s="3"/>
      <c r="E143" s="3"/>
      <c r="F143" s="3"/>
      <c r="G143" s="3"/>
      <c r="H143" s="3"/>
      <c r="I143" s="3"/>
      <c r="J143" s="3"/>
    </row>
    <row r="144" spans="3:10" x14ac:dyDescent="0.2">
      <c r="C144" s="3"/>
      <c r="D144" s="3"/>
      <c r="E144" s="3"/>
      <c r="F144" s="3"/>
      <c r="G144" s="3"/>
      <c r="H144" s="3"/>
      <c r="I144" s="3"/>
      <c r="J144" s="3"/>
    </row>
    <row r="145" spans="3:10" x14ac:dyDescent="0.2">
      <c r="C145" s="3"/>
      <c r="D145" s="3"/>
      <c r="E145" s="3"/>
      <c r="F145" s="3"/>
      <c r="G145" s="3"/>
      <c r="H145" s="3"/>
      <c r="I145" s="3"/>
      <c r="J145" s="3"/>
    </row>
    <row r="146" spans="3:10" x14ac:dyDescent="0.2">
      <c r="C146" s="3"/>
      <c r="D146" s="3"/>
      <c r="E146" s="3"/>
      <c r="F146" s="3"/>
      <c r="G146" s="3"/>
      <c r="H146" s="3"/>
      <c r="I146" s="3"/>
      <c r="J146" s="3"/>
    </row>
    <row r="147" spans="3:10" x14ac:dyDescent="0.2">
      <c r="C147" s="3"/>
      <c r="D147" s="3"/>
      <c r="E147" s="3"/>
      <c r="F147" s="3"/>
      <c r="G147" s="3"/>
      <c r="H147" s="3"/>
      <c r="I147" s="3"/>
      <c r="J147" s="3"/>
    </row>
    <row r="148" spans="3:10" x14ac:dyDescent="0.2">
      <c r="C148" s="3"/>
      <c r="D148" s="3"/>
      <c r="E148" s="3"/>
      <c r="F148" s="3"/>
      <c r="G148" s="3"/>
      <c r="H148" s="3"/>
      <c r="I148" s="3"/>
      <c r="J148" s="3"/>
    </row>
    <row r="149" spans="3:10" x14ac:dyDescent="0.2">
      <c r="C149" s="3"/>
      <c r="D149" s="3"/>
      <c r="E149" s="3"/>
      <c r="F149" s="3"/>
      <c r="G149" s="3"/>
      <c r="H149" s="3"/>
      <c r="I149" s="3"/>
      <c r="J149" s="3"/>
    </row>
    <row r="150" spans="3:10" x14ac:dyDescent="0.2">
      <c r="C150" s="3"/>
      <c r="D150" s="3"/>
      <c r="E150" s="3"/>
      <c r="F150" s="3"/>
      <c r="G150" s="3"/>
      <c r="H150" s="3"/>
      <c r="I150" s="3"/>
      <c r="J150" s="3"/>
    </row>
    <row r="151" spans="3:10" x14ac:dyDescent="0.2">
      <c r="C151" s="3"/>
      <c r="D151" s="3"/>
      <c r="E151" s="3"/>
      <c r="F151" s="3"/>
      <c r="G151" s="3"/>
      <c r="H151" s="3"/>
      <c r="I151" s="3"/>
      <c r="J151" s="3"/>
    </row>
    <row r="152" spans="3:10" x14ac:dyDescent="0.2">
      <c r="C152" s="3"/>
      <c r="D152" s="3"/>
      <c r="E152" s="3"/>
      <c r="F152" s="3"/>
      <c r="G152" s="3"/>
      <c r="H152" s="3"/>
      <c r="I152" s="3"/>
      <c r="J152" s="3"/>
    </row>
    <row r="153" spans="3:10" x14ac:dyDescent="0.2">
      <c r="C153" s="3"/>
      <c r="D153" s="3"/>
      <c r="E153" s="3"/>
      <c r="F153" s="3"/>
      <c r="G153" s="3"/>
      <c r="H153" s="3"/>
      <c r="I153" s="3"/>
      <c r="J153" s="3"/>
    </row>
    <row r="154" spans="3:10" x14ac:dyDescent="0.2">
      <c r="C154" s="3"/>
      <c r="D154" s="3"/>
      <c r="E154" s="3"/>
      <c r="F154" s="3"/>
      <c r="G154" s="3"/>
      <c r="H154" s="3"/>
      <c r="I154" s="3"/>
      <c r="J154" s="3"/>
    </row>
    <row r="155" spans="3:10" x14ac:dyDescent="0.2">
      <c r="C155" s="3"/>
      <c r="D155" s="3"/>
      <c r="E155" s="3"/>
      <c r="F155" s="3"/>
      <c r="G155" s="3"/>
      <c r="H155" s="3"/>
      <c r="I155" s="3"/>
      <c r="J155" s="3"/>
    </row>
    <row r="156" spans="3:10" x14ac:dyDescent="0.2">
      <c r="C156" s="3"/>
      <c r="D156" s="3"/>
      <c r="E156" s="3"/>
      <c r="F156" s="3"/>
      <c r="G156" s="3"/>
      <c r="H156" s="3"/>
      <c r="I156" s="3"/>
      <c r="J156" s="3"/>
    </row>
    <row r="157" spans="3:10" x14ac:dyDescent="0.2">
      <c r="C157" s="3"/>
      <c r="D157" s="3"/>
      <c r="E157" s="3"/>
      <c r="F157" s="3"/>
      <c r="G157" s="3"/>
      <c r="H157" s="3"/>
      <c r="I157" s="3"/>
      <c r="J157" s="3"/>
    </row>
    <row r="158" spans="3:10" x14ac:dyDescent="0.2">
      <c r="C158" s="3"/>
      <c r="D158" s="3"/>
      <c r="E158" s="3"/>
      <c r="F158" s="3"/>
      <c r="G158" s="3"/>
      <c r="H158" s="3"/>
      <c r="I158" s="3"/>
      <c r="J158" s="3"/>
    </row>
    <row r="159" spans="3:10" x14ac:dyDescent="0.2">
      <c r="C159" s="3"/>
      <c r="D159" s="3"/>
      <c r="E159" s="3"/>
      <c r="F159" s="3"/>
      <c r="G159" s="3"/>
      <c r="H159" s="3"/>
      <c r="I159" s="3"/>
      <c r="J159" s="3"/>
    </row>
    <row r="160" spans="3:10" x14ac:dyDescent="0.2">
      <c r="C160" s="3"/>
      <c r="D160" s="3"/>
      <c r="E160" s="3"/>
      <c r="F160" s="3"/>
      <c r="G160" s="3"/>
      <c r="H160" s="3"/>
      <c r="I160" s="3"/>
      <c r="J160" s="3"/>
    </row>
    <row r="161" spans="3:10" x14ac:dyDescent="0.2">
      <c r="C161" s="3"/>
      <c r="D161" s="3"/>
      <c r="E161" s="3"/>
      <c r="F161" s="3"/>
      <c r="G161" s="3"/>
      <c r="H161" s="3"/>
      <c r="I161" s="3"/>
      <c r="J161" s="3"/>
    </row>
    <row r="162" spans="3:10" x14ac:dyDescent="0.2">
      <c r="C162" s="3"/>
      <c r="D162" s="3"/>
      <c r="E162" s="3"/>
      <c r="F162" s="3"/>
      <c r="G162" s="3"/>
      <c r="H162" s="3"/>
      <c r="I162" s="3"/>
      <c r="J162" s="3"/>
    </row>
    <row r="163" spans="3:10" x14ac:dyDescent="0.2">
      <c r="C163" s="3"/>
      <c r="D163" s="3"/>
      <c r="E163" s="3"/>
      <c r="F163" s="3"/>
      <c r="G163" s="3"/>
      <c r="H163" s="3"/>
      <c r="I163" s="3"/>
      <c r="J163" s="3"/>
    </row>
    <row r="164" spans="3:10" x14ac:dyDescent="0.2">
      <c r="C164" s="3"/>
      <c r="D164" s="3"/>
      <c r="E164" s="3"/>
      <c r="F164" s="3"/>
      <c r="G164" s="3"/>
      <c r="H164" s="3"/>
      <c r="I164" s="3"/>
      <c r="J164" s="3"/>
    </row>
    <row r="165" spans="3:10" x14ac:dyDescent="0.2">
      <c r="C165" s="3"/>
      <c r="D165" s="3"/>
      <c r="E165" s="3"/>
      <c r="F165" s="3"/>
      <c r="G165" s="3"/>
      <c r="H165" s="3"/>
      <c r="I165" s="3"/>
      <c r="J165" s="3"/>
    </row>
    <row r="166" spans="3:10" x14ac:dyDescent="0.2">
      <c r="C166" s="3"/>
      <c r="D166" s="3"/>
      <c r="E166" s="3"/>
      <c r="F166" s="3"/>
      <c r="G166" s="3"/>
      <c r="H166" s="3"/>
      <c r="I166" s="3"/>
      <c r="J166" s="3"/>
    </row>
    <row r="167" spans="3:10" x14ac:dyDescent="0.2">
      <c r="C167" s="3"/>
      <c r="D167" s="3"/>
      <c r="E167" s="3"/>
      <c r="F167" s="3"/>
      <c r="G167" s="3"/>
      <c r="H167" s="3"/>
      <c r="I167" s="3"/>
      <c r="J167" s="3"/>
    </row>
    <row r="168" spans="3:10" x14ac:dyDescent="0.2">
      <c r="C168" s="3"/>
      <c r="D168" s="3"/>
      <c r="E168" s="3"/>
      <c r="F168" s="3"/>
      <c r="G168" s="3"/>
      <c r="H168" s="3"/>
      <c r="I168" s="3"/>
      <c r="J168" s="3"/>
    </row>
    <row r="169" spans="3:10" x14ac:dyDescent="0.2">
      <c r="C169" s="3"/>
      <c r="D169" s="3"/>
      <c r="E169" s="3"/>
      <c r="F169" s="3"/>
      <c r="G169" s="3"/>
      <c r="H169" s="3"/>
      <c r="I169" s="3"/>
      <c r="J169" s="3"/>
    </row>
    <row r="170" spans="3:10" x14ac:dyDescent="0.2">
      <c r="C170" s="3"/>
      <c r="D170" s="3"/>
      <c r="E170" s="3"/>
      <c r="F170" s="3"/>
      <c r="G170" s="3"/>
      <c r="H170" s="3"/>
      <c r="I170" s="3"/>
      <c r="J170" s="3"/>
    </row>
    <row r="171" spans="3:10" x14ac:dyDescent="0.2">
      <c r="C171" s="3"/>
      <c r="D171" s="3"/>
      <c r="E171" s="3"/>
      <c r="F171" s="3"/>
      <c r="G171" s="3"/>
      <c r="H171" s="3"/>
      <c r="I171" s="3"/>
      <c r="J171" s="3"/>
    </row>
    <row r="172" spans="3:10" x14ac:dyDescent="0.2">
      <c r="C172" s="3"/>
      <c r="D172" s="3"/>
      <c r="E172" s="3"/>
      <c r="F172" s="3"/>
      <c r="G172" s="3"/>
      <c r="H172" s="3"/>
      <c r="I172" s="3"/>
      <c r="J172" s="3"/>
    </row>
    <row r="173" spans="3:10" x14ac:dyDescent="0.2">
      <c r="C173" s="3"/>
      <c r="D173" s="3"/>
      <c r="E173" s="3"/>
      <c r="F173" s="3"/>
      <c r="G173" s="3"/>
      <c r="H173" s="3"/>
      <c r="I173" s="3"/>
      <c r="J173" s="3"/>
    </row>
    <row r="174" spans="3:10" x14ac:dyDescent="0.2">
      <c r="C174" s="3"/>
      <c r="D174" s="3"/>
      <c r="E174" s="3"/>
      <c r="F174" s="3"/>
      <c r="G174" s="3"/>
      <c r="H174" s="3"/>
      <c r="I174" s="3"/>
      <c r="J174" s="3"/>
    </row>
    <row r="175" spans="3:10" x14ac:dyDescent="0.2">
      <c r="C175" s="3"/>
      <c r="D175" s="3"/>
      <c r="E175" s="3"/>
      <c r="F175" s="3"/>
      <c r="G175" s="3"/>
      <c r="H175" s="3"/>
      <c r="I175" s="3"/>
      <c r="J175" s="3"/>
    </row>
    <row r="176" spans="3:10" x14ac:dyDescent="0.2">
      <c r="C176" s="3"/>
      <c r="D176" s="3"/>
      <c r="E176" s="3"/>
      <c r="F176" s="3"/>
      <c r="G176" s="3"/>
      <c r="H176" s="3"/>
      <c r="I176" s="3"/>
      <c r="J176" s="3"/>
    </row>
    <row r="177" spans="3:10" x14ac:dyDescent="0.2">
      <c r="C177" s="3"/>
      <c r="D177" s="3"/>
      <c r="E177" s="3"/>
      <c r="F177" s="3"/>
      <c r="G177" s="3"/>
      <c r="H177" s="3"/>
      <c r="I177" s="3"/>
      <c r="J177" s="3"/>
    </row>
    <row r="178" spans="3:10" x14ac:dyDescent="0.2">
      <c r="C178" s="3"/>
      <c r="D178" s="3"/>
      <c r="E178" s="3"/>
      <c r="F178" s="3"/>
      <c r="G178" s="3"/>
      <c r="H178" s="3"/>
      <c r="I178" s="3"/>
      <c r="J178" s="3"/>
    </row>
    <row r="179" spans="3:10" x14ac:dyDescent="0.2">
      <c r="C179" s="3"/>
      <c r="D179" s="3"/>
      <c r="E179" s="3"/>
      <c r="F179" s="3"/>
      <c r="G179" s="3"/>
      <c r="H179" s="3"/>
      <c r="I179" s="3"/>
      <c r="J179" s="3"/>
    </row>
    <row r="180" spans="3:10" x14ac:dyDescent="0.2">
      <c r="C180" s="3"/>
      <c r="D180" s="3"/>
      <c r="E180" s="3"/>
      <c r="F180" s="3"/>
      <c r="G180" s="3"/>
      <c r="H180" s="3"/>
      <c r="I180" s="3"/>
      <c r="J180" s="3"/>
    </row>
    <row r="181" spans="3:10" x14ac:dyDescent="0.2">
      <c r="C181" s="3"/>
      <c r="D181" s="3"/>
      <c r="E181" s="3"/>
      <c r="F181" s="3"/>
      <c r="G181" s="3"/>
      <c r="H181" s="3"/>
      <c r="I181" s="3"/>
      <c r="J181" s="3"/>
    </row>
    <row r="182" spans="3:10" x14ac:dyDescent="0.2">
      <c r="C182" s="3"/>
      <c r="D182" s="3"/>
      <c r="E182" s="3"/>
      <c r="F182" s="3"/>
      <c r="G182" s="3"/>
      <c r="H182" s="3"/>
      <c r="I182" s="3"/>
      <c r="J182" s="3"/>
    </row>
    <row r="183" spans="3:10" x14ac:dyDescent="0.2">
      <c r="C183" s="3"/>
      <c r="D183" s="3"/>
      <c r="E183" s="3"/>
      <c r="F183" s="3"/>
      <c r="G183" s="3"/>
      <c r="H183" s="3"/>
      <c r="I183" s="3"/>
      <c r="J183" s="3"/>
    </row>
    <row r="184" spans="3:10" x14ac:dyDescent="0.2">
      <c r="C184" s="3"/>
      <c r="D184" s="3"/>
      <c r="E184" s="3"/>
      <c r="F184" s="3"/>
      <c r="G184" s="3"/>
      <c r="H184" s="3"/>
      <c r="I184" s="3"/>
      <c r="J184" s="3"/>
    </row>
    <row r="185" spans="3:10" x14ac:dyDescent="0.2">
      <c r="C185" s="3"/>
      <c r="D185" s="3"/>
      <c r="E185" s="3"/>
      <c r="F185" s="3"/>
      <c r="G185" s="3"/>
      <c r="H185" s="3"/>
      <c r="I185" s="3"/>
      <c r="J185" s="3"/>
    </row>
    <row r="186" spans="3:10" x14ac:dyDescent="0.2">
      <c r="C186" s="3"/>
      <c r="D186" s="3"/>
      <c r="E186" s="3"/>
      <c r="F186" s="3"/>
      <c r="G186" s="3"/>
      <c r="H186" s="3"/>
      <c r="I186" s="3"/>
      <c r="J186" s="3"/>
    </row>
    <row r="187" spans="3:10" x14ac:dyDescent="0.2">
      <c r="C187" s="3"/>
      <c r="D187" s="3"/>
      <c r="E187" s="3"/>
      <c r="F187" s="3"/>
      <c r="G187" s="3"/>
      <c r="H187" s="3"/>
      <c r="I187" s="3"/>
      <c r="J187" s="3"/>
    </row>
    <row r="188" spans="3:10" x14ac:dyDescent="0.2">
      <c r="C188" s="3"/>
      <c r="D188" s="3"/>
      <c r="E188" s="3"/>
      <c r="F188" s="3"/>
      <c r="G188" s="3"/>
      <c r="H188" s="3"/>
      <c r="I188" s="3"/>
      <c r="J188" s="3"/>
    </row>
    <row r="189" spans="3:10" x14ac:dyDescent="0.2">
      <c r="C189" s="3"/>
      <c r="D189" s="3"/>
      <c r="E189" s="3"/>
      <c r="F189" s="3"/>
      <c r="G189" s="3"/>
      <c r="H189" s="3"/>
      <c r="I189" s="3"/>
      <c r="J189" s="3"/>
    </row>
    <row r="190" spans="3:10" x14ac:dyDescent="0.2">
      <c r="C190" s="3"/>
      <c r="D190" s="3"/>
      <c r="E190" s="3"/>
      <c r="F190" s="3"/>
      <c r="G190" s="3"/>
      <c r="H190" s="3"/>
      <c r="I190" s="3"/>
      <c r="J190" s="3"/>
    </row>
    <row r="191" spans="3:10" x14ac:dyDescent="0.2">
      <c r="C191" s="3"/>
      <c r="D191" s="3"/>
      <c r="E191" s="3"/>
      <c r="F191" s="3"/>
      <c r="G191" s="3"/>
      <c r="H191" s="3"/>
      <c r="I191" s="3"/>
      <c r="J191" s="3"/>
    </row>
    <row r="192" spans="3:10" x14ac:dyDescent="0.2">
      <c r="C192" s="3"/>
      <c r="D192" s="3"/>
      <c r="E192" s="3"/>
      <c r="F192" s="3"/>
      <c r="G192" s="3"/>
      <c r="H192" s="3"/>
      <c r="I192" s="3"/>
      <c r="J192" s="3"/>
    </row>
    <row r="193" spans="3:10" x14ac:dyDescent="0.2">
      <c r="C193" s="3"/>
      <c r="D193" s="3"/>
      <c r="E193" s="3"/>
      <c r="F193" s="3"/>
      <c r="G193" s="3"/>
      <c r="H193" s="3"/>
      <c r="I193" s="3"/>
      <c r="J193" s="3"/>
    </row>
    <row r="194" spans="3:10" x14ac:dyDescent="0.2">
      <c r="C194" s="3"/>
      <c r="D194" s="3"/>
      <c r="E194" s="3"/>
      <c r="F194" s="3"/>
      <c r="G194" s="3"/>
      <c r="H194" s="3"/>
      <c r="I194" s="3"/>
      <c r="J194" s="3"/>
    </row>
    <row r="195" spans="3:10" x14ac:dyDescent="0.2">
      <c r="C195" s="3"/>
      <c r="D195" s="3"/>
      <c r="E195" s="3"/>
      <c r="F195" s="3"/>
      <c r="G195" s="3"/>
      <c r="H195" s="3"/>
      <c r="I195" s="3"/>
      <c r="J195" s="3"/>
    </row>
    <row r="196" spans="3:10" x14ac:dyDescent="0.2">
      <c r="C196" s="3"/>
      <c r="D196" s="3"/>
      <c r="E196" s="3"/>
      <c r="F196" s="3"/>
      <c r="G196" s="3"/>
      <c r="H196" s="3"/>
      <c r="I196" s="3"/>
      <c r="J196" s="3"/>
    </row>
    <row r="197" spans="3:10" x14ac:dyDescent="0.2">
      <c r="C197" s="3"/>
      <c r="D197" s="3"/>
      <c r="E197" s="3"/>
      <c r="F197" s="3"/>
      <c r="G197" s="3"/>
      <c r="H197" s="3"/>
      <c r="I197" s="3"/>
      <c r="J197" s="3"/>
    </row>
    <row r="198" spans="3:10" x14ac:dyDescent="0.2">
      <c r="C198" s="3"/>
      <c r="D198" s="3"/>
      <c r="E198" s="3"/>
      <c r="F198" s="3"/>
      <c r="G198" s="3"/>
      <c r="H198" s="3"/>
      <c r="I198" s="3"/>
      <c r="J198" s="3"/>
    </row>
    <row r="199" spans="3:10" x14ac:dyDescent="0.2">
      <c r="C199" s="3"/>
      <c r="D199" s="3"/>
      <c r="E199" s="3"/>
      <c r="F199" s="3"/>
      <c r="G199" s="3"/>
      <c r="H199" s="3"/>
      <c r="I199" s="3"/>
      <c r="J199" s="3"/>
    </row>
    <row r="200" spans="3:10" x14ac:dyDescent="0.2">
      <c r="C200" s="3"/>
      <c r="D200" s="3"/>
      <c r="E200" s="3"/>
      <c r="F200" s="3"/>
      <c r="G200" s="3"/>
      <c r="H200" s="3"/>
      <c r="I200" s="3"/>
      <c r="J200" s="3"/>
    </row>
    <row r="201" spans="3:10" x14ac:dyDescent="0.2">
      <c r="C201" s="3"/>
      <c r="D201" s="3"/>
      <c r="E201" s="3"/>
      <c r="F201" s="3"/>
      <c r="G201" s="3"/>
      <c r="H201" s="3"/>
      <c r="I201" s="3"/>
      <c r="J201" s="3"/>
    </row>
    <row r="202" spans="3:10" x14ac:dyDescent="0.2">
      <c r="C202" s="3"/>
      <c r="D202" s="3"/>
      <c r="E202" s="3"/>
      <c r="F202" s="3"/>
      <c r="G202" s="3"/>
      <c r="H202" s="3"/>
      <c r="I202" s="3"/>
      <c r="J202" s="3"/>
    </row>
    <row r="203" spans="3:10" x14ac:dyDescent="0.2">
      <c r="C203" s="3"/>
      <c r="D203" s="3"/>
      <c r="E203" s="3"/>
      <c r="F203" s="3"/>
      <c r="G203" s="3"/>
      <c r="H203" s="3"/>
      <c r="I203" s="3"/>
      <c r="J203" s="3"/>
    </row>
    <row r="204" spans="3:10" x14ac:dyDescent="0.2">
      <c r="C204" s="3"/>
      <c r="D204" s="3"/>
      <c r="E204" s="3"/>
      <c r="F204" s="3"/>
      <c r="G204" s="3"/>
      <c r="H204" s="3"/>
      <c r="I204" s="3"/>
      <c r="J204" s="3"/>
    </row>
    <row r="205" spans="3:10" x14ac:dyDescent="0.2">
      <c r="C205" s="3"/>
      <c r="D205" s="3"/>
      <c r="E205" s="3"/>
      <c r="F205" s="3"/>
      <c r="G205" s="3"/>
      <c r="H205" s="3"/>
      <c r="I205" s="3"/>
      <c r="J205" s="3"/>
    </row>
    <row r="206" spans="3:10" x14ac:dyDescent="0.2">
      <c r="C206" s="3"/>
      <c r="D206" s="3"/>
      <c r="E206" s="3"/>
      <c r="F206" s="3"/>
      <c r="G206" s="3"/>
      <c r="H206" s="3"/>
      <c r="I206" s="3"/>
      <c r="J206" s="3"/>
    </row>
    <row r="207" spans="3:10" x14ac:dyDescent="0.2">
      <c r="C207" s="3"/>
      <c r="D207" s="3"/>
      <c r="E207" s="3"/>
      <c r="F207" s="3"/>
      <c r="G207" s="3"/>
      <c r="H207" s="3"/>
      <c r="I207" s="3"/>
      <c r="J207" s="3"/>
    </row>
    <row r="208" spans="3:10" x14ac:dyDescent="0.2">
      <c r="C208" s="3"/>
      <c r="D208" s="3"/>
      <c r="E208" s="3"/>
      <c r="F208" s="3"/>
      <c r="G208" s="3"/>
      <c r="H208" s="3"/>
      <c r="I208" s="3"/>
      <c r="J208" s="3"/>
    </row>
    <row r="209" spans="3:10" x14ac:dyDescent="0.2">
      <c r="C209" s="3"/>
      <c r="D209" s="3"/>
      <c r="E209" s="3"/>
      <c r="F209" s="3"/>
      <c r="G209" s="3"/>
      <c r="H209" s="3"/>
      <c r="I209" s="3"/>
      <c r="J209" s="3"/>
    </row>
    <row r="210" spans="3:10" x14ac:dyDescent="0.2">
      <c r="C210" s="3"/>
      <c r="D210" s="3"/>
      <c r="E210" s="3"/>
      <c r="F210" s="3"/>
      <c r="G210" s="3"/>
      <c r="H210" s="3"/>
      <c r="I210" s="3"/>
      <c r="J210" s="3"/>
    </row>
    <row r="211" spans="3:10" x14ac:dyDescent="0.2">
      <c r="C211" s="3"/>
      <c r="D211" s="3"/>
      <c r="E211" s="3"/>
      <c r="F211" s="3"/>
      <c r="G211" s="3"/>
      <c r="H211" s="3"/>
      <c r="I211" s="3"/>
      <c r="J211" s="3"/>
    </row>
    <row r="212" spans="3:10" x14ac:dyDescent="0.2">
      <c r="C212" s="3"/>
      <c r="D212" s="3"/>
      <c r="E212" s="3"/>
      <c r="F212" s="3"/>
      <c r="G212" s="3"/>
      <c r="H212" s="3"/>
      <c r="I212" s="3"/>
      <c r="J212" s="3"/>
    </row>
    <row r="213" spans="3:10" x14ac:dyDescent="0.2">
      <c r="C213" s="3"/>
      <c r="D213" s="3"/>
      <c r="E213" s="3"/>
      <c r="F213" s="3"/>
      <c r="G213" s="3"/>
      <c r="H213" s="3"/>
      <c r="I213" s="3"/>
      <c r="J213" s="3"/>
    </row>
    <row r="214" spans="3:10" x14ac:dyDescent="0.2">
      <c r="C214" s="3"/>
      <c r="D214" s="3"/>
      <c r="E214" s="3"/>
      <c r="F214" s="3"/>
      <c r="G214" s="3"/>
      <c r="H214" s="3"/>
      <c r="I214" s="3"/>
      <c r="J214" s="3"/>
    </row>
    <row r="215" spans="3:10" x14ac:dyDescent="0.2">
      <c r="C215" s="3"/>
      <c r="D215" s="3"/>
      <c r="E215" s="3"/>
      <c r="F215" s="3"/>
      <c r="G215" s="3"/>
      <c r="H215" s="3"/>
      <c r="I215" s="3"/>
      <c r="J215" s="3"/>
    </row>
    <row r="216" spans="3:10" x14ac:dyDescent="0.2">
      <c r="C216" s="3"/>
      <c r="D216" s="3"/>
      <c r="E216" s="3"/>
      <c r="F216" s="3"/>
      <c r="G216" s="3"/>
      <c r="H216" s="3"/>
      <c r="I216" s="3"/>
      <c r="J216" s="3"/>
    </row>
    <row r="217" spans="3:10" x14ac:dyDescent="0.2">
      <c r="C217" s="3"/>
      <c r="D217" s="3"/>
      <c r="E217" s="3"/>
      <c r="F217" s="3"/>
      <c r="G217" s="3"/>
      <c r="H217" s="3"/>
      <c r="I217" s="3"/>
      <c r="J217" s="3"/>
    </row>
    <row r="218" spans="3:10" x14ac:dyDescent="0.2">
      <c r="C218" s="3"/>
      <c r="D218" s="3"/>
      <c r="E218" s="3"/>
      <c r="F218" s="3"/>
      <c r="G218" s="3"/>
      <c r="H218" s="3"/>
      <c r="I218" s="3"/>
      <c r="J218" s="3"/>
    </row>
    <row r="219" spans="3:10" x14ac:dyDescent="0.2">
      <c r="C219" s="3"/>
      <c r="D219" s="3"/>
      <c r="E219" s="3"/>
      <c r="F219" s="3"/>
      <c r="G219" s="3"/>
      <c r="H219" s="3"/>
      <c r="I219" s="3"/>
      <c r="J219" s="3"/>
    </row>
    <row r="220" spans="3:10" x14ac:dyDescent="0.2">
      <c r="C220" s="3"/>
      <c r="D220" s="3"/>
      <c r="E220" s="3"/>
      <c r="F220" s="3"/>
      <c r="G220" s="3"/>
      <c r="H220" s="3"/>
      <c r="I220" s="3"/>
      <c r="J220" s="3"/>
    </row>
    <row r="221" spans="3:10" x14ac:dyDescent="0.2">
      <c r="C221" s="3"/>
      <c r="D221" s="3"/>
      <c r="E221" s="3"/>
      <c r="F221" s="3"/>
      <c r="G221" s="3"/>
      <c r="H221" s="3"/>
      <c r="I221" s="3"/>
      <c r="J221" s="3"/>
    </row>
    <row r="222" spans="3:10" x14ac:dyDescent="0.2">
      <c r="C222" s="3"/>
      <c r="D222" s="3"/>
      <c r="E222" s="3"/>
      <c r="F222" s="3"/>
      <c r="G222" s="3"/>
      <c r="H222" s="3"/>
      <c r="I222" s="3"/>
      <c r="J222" s="3"/>
    </row>
    <row r="223" spans="3:10" x14ac:dyDescent="0.2">
      <c r="C223" s="3"/>
      <c r="D223" s="3"/>
      <c r="E223" s="3"/>
      <c r="F223" s="3"/>
      <c r="G223" s="3"/>
      <c r="H223" s="3"/>
      <c r="I223" s="3"/>
      <c r="J223" s="3"/>
    </row>
    <row r="224" spans="3:10" x14ac:dyDescent="0.2">
      <c r="C224" s="3"/>
      <c r="D224" s="3"/>
      <c r="E224" s="3"/>
      <c r="F224" s="3"/>
      <c r="G224" s="3"/>
      <c r="H224" s="3"/>
      <c r="I224" s="3"/>
      <c r="J224" s="3"/>
    </row>
    <row r="225" spans="3:10" x14ac:dyDescent="0.2">
      <c r="C225" s="3"/>
      <c r="D225" s="3"/>
      <c r="E225" s="3"/>
      <c r="F225" s="3"/>
      <c r="G225" s="3"/>
      <c r="H225" s="3"/>
      <c r="I225" s="3"/>
      <c r="J225" s="3"/>
    </row>
    <row r="226" spans="3:10" x14ac:dyDescent="0.2">
      <c r="C226" s="3"/>
      <c r="D226" s="3"/>
      <c r="E226" s="3"/>
      <c r="F226" s="3"/>
      <c r="G226" s="3"/>
      <c r="H226" s="3"/>
      <c r="I226" s="3"/>
      <c r="J226" s="3"/>
    </row>
    <row r="227" spans="3:10" x14ac:dyDescent="0.2">
      <c r="C227" s="3"/>
      <c r="D227" s="3"/>
      <c r="E227" s="3"/>
      <c r="F227" s="3"/>
      <c r="G227" s="3"/>
      <c r="H227" s="3"/>
      <c r="I227" s="3"/>
      <c r="J227" s="3"/>
    </row>
    <row r="228" spans="3:10" x14ac:dyDescent="0.2">
      <c r="C228" s="3"/>
      <c r="D228" s="3"/>
      <c r="E228" s="3"/>
      <c r="F228" s="3"/>
      <c r="G228" s="3"/>
      <c r="H228" s="3"/>
      <c r="I228" s="3"/>
      <c r="J228" s="3"/>
    </row>
    <row r="229" spans="3:10" x14ac:dyDescent="0.2">
      <c r="C229" s="3"/>
      <c r="D229" s="3"/>
      <c r="E229" s="3"/>
      <c r="F229" s="3"/>
      <c r="G229" s="3"/>
      <c r="H229" s="3"/>
      <c r="I229" s="3"/>
      <c r="J229" s="3"/>
    </row>
    <row r="230" spans="3:10" x14ac:dyDescent="0.2">
      <c r="C230" s="3"/>
      <c r="D230" s="3"/>
      <c r="E230" s="3"/>
      <c r="F230" s="3"/>
      <c r="G230" s="3"/>
      <c r="H230" s="3"/>
      <c r="I230" s="3"/>
      <c r="J230" s="3"/>
    </row>
    <row r="231" spans="3:10" x14ac:dyDescent="0.2">
      <c r="C231" s="3"/>
      <c r="D231" s="3"/>
      <c r="E231" s="3"/>
      <c r="F231" s="3"/>
      <c r="G231" s="3"/>
      <c r="H231" s="3"/>
      <c r="I231" s="3"/>
      <c r="J231" s="3"/>
    </row>
    <row r="232" spans="3:10" x14ac:dyDescent="0.2">
      <c r="C232" s="3"/>
      <c r="D232" s="3"/>
      <c r="E232" s="3"/>
      <c r="F232" s="3"/>
      <c r="G232" s="3"/>
      <c r="H232" s="3"/>
      <c r="I232" s="3"/>
      <c r="J232" s="3"/>
    </row>
    <row r="233" spans="3:10" x14ac:dyDescent="0.2">
      <c r="C233" s="3"/>
      <c r="D233" s="3"/>
      <c r="E233" s="3"/>
      <c r="F233" s="3"/>
      <c r="G233" s="3"/>
      <c r="H233" s="3"/>
      <c r="I233" s="3"/>
      <c r="J233" s="3"/>
    </row>
    <row r="234" spans="3:10" x14ac:dyDescent="0.2">
      <c r="C234" s="3"/>
      <c r="D234" s="3"/>
      <c r="E234" s="3"/>
      <c r="F234" s="3"/>
      <c r="G234" s="3"/>
      <c r="H234" s="3"/>
      <c r="I234" s="3"/>
      <c r="J234" s="3"/>
    </row>
    <row r="235" spans="3:10" x14ac:dyDescent="0.2">
      <c r="C235" s="3"/>
      <c r="D235" s="3"/>
      <c r="E235" s="3"/>
      <c r="F235" s="3"/>
      <c r="G235" s="3"/>
      <c r="H235" s="3"/>
      <c r="I235" s="3"/>
      <c r="J235" s="3"/>
    </row>
    <row r="236" spans="3:10" x14ac:dyDescent="0.2">
      <c r="C236" s="3"/>
      <c r="D236" s="3"/>
      <c r="E236" s="3"/>
      <c r="F236" s="3"/>
      <c r="G236" s="3"/>
      <c r="H236" s="3"/>
      <c r="I236" s="3"/>
      <c r="J236" s="3"/>
    </row>
    <row r="237" spans="3:10" x14ac:dyDescent="0.2">
      <c r="C237" s="3"/>
      <c r="D237" s="3"/>
      <c r="E237" s="3"/>
      <c r="F237" s="3"/>
      <c r="G237" s="3"/>
      <c r="H237" s="3"/>
      <c r="I237" s="3"/>
      <c r="J237" s="3"/>
    </row>
    <row r="238" spans="3:10" x14ac:dyDescent="0.2">
      <c r="C238" s="3"/>
      <c r="D238" s="3"/>
      <c r="E238" s="3"/>
      <c r="F238" s="3"/>
      <c r="G238" s="3"/>
      <c r="H238" s="3"/>
      <c r="I238" s="3"/>
      <c r="J238" s="3"/>
    </row>
    <row r="239" spans="3:10" x14ac:dyDescent="0.2">
      <c r="C239" s="3"/>
      <c r="D239" s="3"/>
      <c r="E239" s="3"/>
      <c r="F239" s="3"/>
      <c r="G239" s="3"/>
      <c r="H239" s="3"/>
      <c r="I239" s="3"/>
      <c r="J239" s="3"/>
    </row>
    <row r="240" spans="3:10" x14ac:dyDescent="0.2">
      <c r="C240" s="3"/>
      <c r="D240" s="3"/>
      <c r="E240" s="3"/>
      <c r="F240" s="3"/>
      <c r="G240" s="3"/>
      <c r="H240" s="3"/>
      <c r="I240" s="3"/>
      <c r="J240" s="3"/>
    </row>
    <row r="241" spans="3:10" x14ac:dyDescent="0.2">
      <c r="C241" s="3"/>
      <c r="D241" s="3"/>
      <c r="E241" s="3"/>
      <c r="F241" s="3"/>
      <c r="G241" s="3"/>
      <c r="H241" s="3"/>
      <c r="I241" s="3"/>
      <c r="J241" s="3"/>
    </row>
    <row r="242" spans="3:10" x14ac:dyDescent="0.2">
      <c r="C242" s="3"/>
      <c r="D242" s="3"/>
      <c r="E242" s="3"/>
      <c r="F242" s="3"/>
      <c r="G242" s="3"/>
      <c r="H242" s="3"/>
      <c r="I242" s="3"/>
      <c r="J242" s="3"/>
    </row>
    <row r="243" spans="3:10" x14ac:dyDescent="0.2">
      <c r="C243" s="3"/>
      <c r="D243" s="3"/>
      <c r="E243" s="3"/>
      <c r="F243" s="3"/>
      <c r="G243" s="3"/>
      <c r="H243" s="3"/>
      <c r="I243" s="3"/>
      <c r="J243" s="3"/>
    </row>
    <row r="244" spans="3:10" x14ac:dyDescent="0.2">
      <c r="C244" s="3"/>
      <c r="D244" s="3"/>
      <c r="E244" s="3"/>
      <c r="F244" s="3"/>
      <c r="G244" s="3"/>
      <c r="H244" s="3"/>
      <c r="I244" s="3"/>
      <c r="J244" s="3"/>
    </row>
  </sheetData>
  <phoneticPr fontId="0" type="noConversion"/>
  <dataValidations count="2">
    <dataValidation type="whole" allowBlank="1" showInputMessage="1" showErrorMessage="1" errorTitle="Incorrect Data Entry Error" error="No cents allowed, enter _x000a_only whole numbers!_x000a__x000a_" sqref="C24:I24 C11:I11" xr:uid="{00000000-0002-0000-0300-000000000000}">
      <formula1>-100000000000</formula1>
      <formula2>100000000000</formula2>
    </dataValidation>
    <dataValidation type="whole" allowBlank="1" showInputMessage="1" showErrorMessage="1" errorTitle="Incorrect Data Entry" error="Enter all amounts in whole dollars only" sqref="C5:I9 C12:I14 C19:I22 C25:I26 C31:I31 C30" xr:uid="{00000000-0002-0000-0300-000001000000}">
      <formula1>-9.99999999999999E+40</formula1>
      <formula2>9.99999999999999E+51</formula2>
    </dataValidation>
  </dataValidations>
  <pageMargins left="0.75" right="0.75" top="1" bottom="1" header="0.5" footer="0.5"/>
  <pageSetup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CP831"/>
  <sheetViews>
    <sheetView showGridLines="0" workbookViewId="0"/>
  </sheetViews>
  <sheetFormatPr defaultColWidth="9.140625" defaultRowHeight="12.75" x14ac:dyDescent="0.2"/>
  <cols>
    <col min="1" max="1" width="8.140625" style="31" customWidth="1"/>
    <col min="2" max="2" width="34.28515625" customWidth="1"/>
    <col min="3" max="14" width="13.7109375" customWidth="1"/>
  </cols>
  <sheetData>
    <row r="1" spans="1:59" ht="16.5" thickBot="1" x14ac:dyDescent="0.3">
      <c r="A1" s="146" t="s">
        <v>197</v>
      </c>
      <c r="B1" s="86" t="s">
        <v>198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59" ht="13.5" thickBot="1" x14ac:dyDescent="0.25">
      <c r="A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</row>
    <row r="3" spans="1:59" s="35" customFormat="1" ht="39" thickBot="1" x14ac:dyDescent="0.25">
      <c r="A3" s="104" t="s">
        <v>71</v>
      </c>
      <c r="B3" s="180" t="s">
        <v>125</v>
      </c>
      <c r="C3" s="130" t="s">
        <v>190</v>
      </c>
      <c r="D3" s="130" t="s">
        <v>191</v>
      </c>
      <c r="E3" s="130" t="s">
        <v>199</v>
      </c>
      <c r="F3" s="130" t="s">
        <v>200</v>
      </c>
      <c r="G3" s="130" t="s">
        <v>201</v>
      </c>
      <c r="H3" s="130" t="s">
        <v>202</v>
      </c>
      <c r="I3" s="130" t="s">
        <v>203</v>
      </c>
      <c r="J3" s="130" t="s">
        <v>204</v>
      </c>
      <c r="K3" s="130" t="s">
        <v>205</v>
      </c>
      <c r="L3" s="130" t="s">
        <v>206</v>
      </c>
      <c r="M3" s="130" t="s">
        <v>87</v>
      </c>
      <c r="N3" s="183" t="s">
        <v>20</v>
      </c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</row>
    <row r="4" spans="1:59" x14ac:dyDescent="0.2">
      <c r="A4" s="41"/>
      <c r="B4" s="46" t="s">
        <v>133</v>
      </c>
      <c r="C4" s="11"/>
      <c r="D4" s="181"/>
      <c r="E4" s="11"/>
      <c r="F4" s="182"/>
      <c r="G4" s="11"/>
      <c r="H4" s="11"/>
      <c r="I4" s="11"/>
      <c r="J4" s="11"/>
      <c r="K4" s="11"/>
      <c r="L4" s="11"/>
      <c r="M4" s="11"/>
      <c r="N4" s="161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</row>
    <row r="5" spans="1:59" x14ac:dyDescent="0.2">
      <c r="A5" s="42">
        <v>4100</v>
      </c>
      <c r="B5" s="332" t="s">
        <v>16</v>
      </c>
      <c r="C5" s="15"/>
      <c r="D5" s="37"/>
      <c r="E5" s="15"/>
      <c r="F5" s="38"/>
      <c r="G5" s="15"/>
      <c r="H5" s="15"/>
      <c r="I5" s="15"/>
      <c r="J5" s="15"/>
      <c r="K5" s="15"/>
      <c r="L5" s="15"/>
      <c r="M5" s="15"/>
      <c r="N5" s="16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</row>
    <row r="6" spans="1:59" x14ac:dyDescent="0.2">
      <c r="A6" s="47">
        <v>4200</v>
      </c>
      <c r="B6" s="39" t="s">
        <v>134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223">
        <f>SUM(C6:M6)</f>
        <v>0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</row>
    <row r="7" spans="1:59" x14ac:dyDescent="0.2">
      <c r="A7" s="47">
        <v>4500</v>
      </c>
      <c r="B7" s="39" t="s">
        <v>135</v>
      </c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223">
        <f>SUM(C7:M7)</f>
        <v>0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</row>
    <row r="8" spans="1:59" x14ac:dyDescent="0.2">
      <c r="A8" s="47">
        <v>4600</v>
      </c>
      <c r="B8" s="39" t="s">
        <v>136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223">
        <f>SUM(C8:M8)</f>
        <v>0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</row>
    <row r="9" spans="1:59" x14ac:dyDescent="0.2">
      <c r="A9" s="47">
        <v>4800</v>
      </c>
      <c r="B9" s="39" t="s">
        <v>137</v>
      </c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223">
        <f>SUM(C9:M9)</f>
        <v>0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</row>
    <row r="10" spans="1:59" ht="13.5" thickBot="1" x14ac:dyDescent="0.25">
      <c r="A10" s="47">
        <v>4820</v>
      </c>
      <c r="B10" s="39" t="s">
        <v>61</v>
      </c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223">
        <f>SUM(C10:M10)</f>
        <v>0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</row>
    <row r="11" spans="1:59" ht="13.5" thickBot="1" x14ac:dyDescent="0.25">
      <c r="A11" s="40"/>
      <c r="B11" s="307" t="s">
        <v>196</v>
      </c>
      <c r="C11" s="218">
        <f>SUM(C6:C10)</f>
        <v>0</v>
      </c>
      <c r="D11" s="218">
        <f t="shared" ref="D11:N11" si="0">SUM(D6:D10)</f>
        <v>0</v>
      </c>
      <c r="E11" s="218">
        <f t="shared" si="0"/>
        <v>0</v>
      </c>
      <c r="F11" s="218">
        <f t="shared" si="0"/>
        <v>0</v>
      </c>
      <c r="G11" s="218">
        <f t="shared" si="0"/>
        <v>0</v>
      </c>
      <c r="H11" s="218">
        <f t="shared" si="0"/>
        <v>0</v>
      </c>
      <c r="I11" s="218">
        <f t="shared" si="0"/>
        <v>0</v>
      </c>
      <c r="J11" s="218">
        <f t="shared" si="0"/>
        <v>0</v>
      </c>
      <c r="K11" s="218">
        <f t="shared" si="0"/>
        <v>0</v>
      </c>
      <c r="L11" s="218">
        <f t="shared" si="0"/>
        <v>0</v>
      </c>
      <c r="M11" s="218">
        <f t="shared" si="0"/>
        <v>0</v>
      </c>
      <c r="N11" s="218">
        <f t="shared" si="0"/>
        <v>0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</row>
    <row r="12" spans="1:59" x14ac:dyDescent="0.2">
      <c r="A12" s="41"/>
      <c r="B12" s="36" t="s">
        <v>140</v>
      </c>
      <c r="C12" s="376"/>
      <c r="D12" s="376"/>
      <c r="E12" s="376"/>
      <c r="F12" s="376"/>
      <c r="G12" s="376"/>
      <c r="H12" s="376"/>
      <c r="I12" s="376"/>
      <c r="J12" s="376"/>
      <c r="K12" s="376"/>
      <c r="L12" s="376"/>
      <c r="M12" s="376"/>
      <c r="N12" s="358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</row>
    <row r="13" spans="1:59" ht="18" customHeight="1" x14ac:dyDescent="0.2">
      <c r="A13" s="42">
        <v>4910</v>
      </c>
      <c r="B13" s="332" t="s">
        <v>141</v>
      </c>
      <c r="C13" s="328"/>
      <c r="D13" s="328"/>
      <c r="E13" s="328"/>
      <c r="F13" s="328"/>
      <c r="G13" s="328"/>
      <c r="H13" s="328"/>
      <c r="I13" s="328"/>
      <c r="J13" s="328"/>
      <c r="K13" s="328"/>
      <c r="L13" s="328"/>
      <c r="M13" s="328"/>
      <c r="N13" s="224">
        <f>SUM(C13:M13)</f>
        <v>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</row>
    <row r="14" spans="1:59" x14ac:dyDescent="0.2">
      <c r="A14" s="47">
        <v>4970</v>
      </c>
      <c r="B14" s="39" t="s">
        <v>308</v>
      </c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223">
        <f>SUM(C14:M14)</f>
        <v>0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</row>
    <row r="15" spans="1:59" ht="13.5" thickBot="1" x14ac:dyDescent="0.25">
      <c r="A15" s="47">
        <v>4990</v>
      </c>
      <c r="B15" s="39" t="s">
        <v>142</v>
      </c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223">
        <f>SUM(C15:M15)</f>
        <v>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</row>
    <row r="16" spans="1:59" ht="32.1" customHeight="1" thickBot="1" x14ac:dyDescent="0.25">
      <c r="A16" s="40"/>
      <c r="B16" s="309" t="s">
        <v>207</v>
      </c>
      <c r="C16" s="218">
        <f>SUM(C12:C15)</f>
        <v>0</v>
      </c>
      <c r="D16" s="218">
        <f t="shared" ref="D16:M16" si="1">SUM(D12:D15)</f>
        <v>0</v>
      </c>
      <c r="E16" s="218">
        <f t="shared" si="1"/>
        <v>0</v>
      </c>
      <c r="F16" s="218">
        <f t="shared" si="1"/>
        <v>0</v>
      </c>
      <c r="G16" s="218">
        <f t="shared" si="1"/>
        <v>0</v>
      </c>
      <c r="H16" s="218">
        <f t="shared" si="1"/>
        <v>0</v>
      </c>
      <c r="I16" s="218">
        <f t="shared" si="1"/>
        <v>0</v>
      </c>
      <c r="J16" s="218">
        <f t="shared" si="1"/>
        <v>0</v>
      </c>
      <c r="K16" s="218">
        <f t="shared" si="1"/>
        <v>0</v>
      </c>
      <c r="L16" s="218">
        <f t="shared" si="1"/>
        <v>0</v>
      </c>
      <c r="M16" s="218">
        <f t="shared" si="1"/>
        <v>0</v>
      </c>
      <c r="N16" s="218">
        <f>SUM(N13:N15)</f>
        <v>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</row>
    <row r="17" spans="1:94" ht="32.1" customHeight="1" thickBot="1" x14ac:dyDescent="0.25">
      <c r="A17" s="40"/>
      <c r="B17" s="309" t="s">
        <v>208</v>
      </c>
      <c r="C17" s="218">
        <f>SUM(C16+C11)</f>
        <v>0</v>
      </c>
      <c r="D17" s="218">
        <f t="shared" ref="D17:N17" si="2">SUM(D16+D11)</f>
        <v>0</v>
      </c>
      <c r="E17" s="218">
        <f t="shared" si="2"/>
        <v>0</v>
      </c>
      <c r="F17" s="218">
        <f t="shared" si="2"/>
        <v>0</v>
      </c>
      <c r="G17" s="218">
        <f t="shared" si="2"/>
        <v>0</v>
      </c>
      <c r="H17" s="218">
        <f t="shared" si="2"/>
        <v>0</v>
      </c>
      <c r="I17" s="218">
        <f t="shared" si="2"/>
        <v>0</v>
      </c>
      <c r="J17" s="218">
        <f t="shared" si="2"/>
        <v>0</v>
      </c>
      <c r="K17" s="218">
        <f t="shared" si="2"/>
        <v>0</v>
      </c>
      <c r="L17" s="218">
        <f t="shared" si="2"/>
        <v>0</v>
      </c>
      <c r="M17" s="218">
        <f t="shared" si="2"/>
        <v>0</v>
      </c>
      <c r="N17" s="218">
        <f t="shared" si="2"/>
        <v>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</row>
    <row r="18" spans="1:94" ht="15" x14ac:dyDescent="0.2">
      <c r="A18" s="41"/>
      <c r="B18" s="36" t="s">
        <v>331</v>
      </c>
      <c r="C18" s="376"/>
      <c r="D18" s="376"/>
      <c r="E18" s="376"/>
      <c r="F18" s="376"/>
      <c r="G18" s="376"/>
      <c r="H18" s="376"/>
      <c r="I18" s="376"/>
      <c r="J18" s="376"/>
      <c r="K18" s="376"/>
      <c r="L18" s="376"/>
      <c r="M18" s="376"/>
      <c r="N18" s="358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27"/>
      <c r="AP18" s="43"/>
      <c r="AQ18" s="3"/>
      <c r="AR18" s="3"/>
      <c r="AS18" s="3"/>
      <c r="AT18" s="3"/>
      <c r="AU18" s="3"/>
      <c r="AV18" s="3"/>
      <c r="AW18" s="3"/>
      <c r="AX18" s="3"/>
      <c r="AY18" s="27"/>
      <c r="AZ18" s="3"/>
      <c r="BA18" s="3"/>
      <c r="BB18" s="3"/>
      <c r="BC18" s="3"/>
      <c r="BD18" s="3"/>
      <c r="BE18" s="3"/>
      <c r="BF18" s="3"/>
      <c r="BG18" s="3"/>
      <c r="CC18" s="31"/>
      <c r="CD18" s="44"/>
      <c r="CE18" s="3"/>
      <c r="CF18" s="3"/>
      <c r="CG18" s="3"/>
      <c r="CH18" s="3"/>
      <c r="CI18" s="3"/>
      <c r="CJ18" s="3"/>
      <c r="CK18" s="3"/>
      <c r="CL18" s="3"/>
      <c r="CM18" s="31"/>
      <c r="CO18" s="3"/>
      <c r="CP18" s="3"/>
    </row>
    <row r="19" spans="1:94" ht="19.5" customHeight="1" x14ac:dyDescent="0.2">
      <c r="A19" s="42">
        <v>5100</v>
      </c>
      <c r="B19" s="332" t="s">
        <v>78</v>
      </c>
      <c r="C19" s="328"/>
      <c r="D19" s="328"/>
      <c r="E19" s="328"/>
      <c r="F19" s="328"/>
      <c r="G19" s="328"/>
      <c r="H19" s="328"/>
      <c r="I19" s="328"/>
      <c r="J19" s="328"/>
      <c r="K19" s="328"/>
      <c r="L19" s="328"/>
      <c r="M19" s="328"/>
      <c r="N19" s="224">
        <f>SUM(C19:M19)</f>
        <v>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27"/>
      <c r="AP19" s="3"/>
      <c r="AQ19" s="3"/>
      <c r="AR19" s="3"/>
      <c r="AS19" s="3"/>
      <c r="AT19" s="3"/>
      <c r="AU19" s="3"/>
      <c r="AV19" s="3"/>
      <c r="AW19" s="3"/>
      <c r="AX19" s="3"/>
      <c r="AY19" s="27"/>
      <c r="AZ19" s="3"/>
      <c r="BA19" s="3"/>
      <c r="BB19" s="3"/>
      <c r="BC19" s="3"/>
      <c r="BD19" s="3"/>
      <c r="BE19" s="3"/>
      <c r="BF19" s="3"/>
      <c r="BG19" s="3"/>
      <c r="CC19" s="31"/>
      <c r="CE19" s="3"/>
      <c r="CF19" s="3"/>
      <c r="CG19" s="3"/>
      <c r="CH19" s="3"/>
      <c r="CI19" s="3"/>
      <c r="CJ19" s="3"/>
      <c r="CK19" s="3"/>
      <c r="CL19" s="3"/>
      <c r="CM19" s="31"/>
      <c r="CO19" s="3"/>
      <c r="CP19" s="3"/>
    </row>
    <row r="20" spans="1:94" x14ac:dyDescent="0.2">
      <c r="A20" s="47">
        <v>5700</v>
      </c>
      <c r="B20" s="39" t="s">
        <v>330</v>
      </c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223">
        <f>SUM(C20:M20)</f>
        <v>0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</row>
    <row r="21" spans="1:94" x14ac:dyDescent="0.2">
      <c r="A21" s="120" t="s">
        <v>353</v>
      </c>
      <c r="B21" s="39" t="s">
        <v>79</v>
      </c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223">
        <f>SUM(C21:M21)</f>
        <v>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</row>
    <row r="22" spans="1:94" x14ac:dyDescent="0.2">
      <c r="A22" s="126" t="s">
        <v>354</v>
      </c>
      <c r="B22" s="39" t="s">
        <v>80</v>
      </c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223">
        <f>SUM(C22:M22)</f>
        <v>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</row>
    <row r="23" spans="1:94" ht="13.5" thickBot="1" x14ac:dyDescent="0.25">
      <c r="A23" s="47">
        <v>5900</v>
      </c>
      <c r="B23" s="45" t="s">
        <v>117</v>
      </c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223">
        <f>SUM(C23:M23)</f>
        <v>0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</row>
    <row r="24" spans="1:94" ht="13.5" thickBot="1" x14ac:dyDescent="0.25">
      <c r="A24" s="28"/>
      <c r="B24" s="307" t="s">
        <v>332</v>
      </c>
      <c r="C24" s="218">
        <f>SUM(C19:C23)</f>
        <v>0</v>
      </c>
      <c r="D24" s="218">
        <f t="shared" ref="D24:M24" si="3">SUM(D19:D23)</f>
        <v>0</v>
      </c>
      <c r="E24" s="218">
        <f t="shared" si="3"/>
        <v>0</v>
      </c>
      <c r="F24" s="218">
        <f t="shared" si="3"/>
        <v>0</v>
      </c>
      <c r="G24" s="218">
        <f t="shared" si="3"/>
        <v>0</v>
      </c>
      <c r="H24" s="218">
        <f t="shared" si="3"/>
        <v>0</v>
      </c>
      <c r="I24" s="218">
        <f t="shared" si="3"/>
        <v>0</v>
      </c>
      <c r="J24" s="218">
        <f t="shared" si="3"/>
        <v>0</v>
      </c>
      <c r="K24" s="218">
        <f t="shared" si="3"/>
        <v>0</v>
      </c>
      <c r="L24" s="218">
        <f t="shared" si="3"/>
        <v>0</v>
      </c>
      <c r="M24" s="218">
        <f t="shared" si="3"/>
        <v>0</v>
      </c>
      <c r="N24" s="218">
        <f>SUM(N19:N23)</f>
        <v>0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</row>
    <row r="25" spans="1:94" x14ac:dyDescent="0.2">
      <c r="A25" s="41"/>
      <c r="B25" s="46" t="s">
        <v>147</v>
      </c>
      <c r="C25" s="376"/>
      <c r="D25" s="376"/>
      <c r="E25" s="376"/>
      <c r="F25" s="376"/>
      <c r="G25" s="376"/>
      <c r="H25" s="376"/>
      <c r="I25" s="376"/>
      <c r="J25" s="376"/>
      <c r="K25" s="376"/>
      <c r="L25" s="376"/>
      <c r="M25" s="376"/>
      <c r="N25" s="358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</row>
    <row r="26" spans="1:94" ht="19.5" customHeight="1" x14ac:dyDescent="0.2">
      <c r="A26" s="42">
        <v>5960</v>
      </c>
      <c r="B26" s="332" t="s">
        <v>309</v>
      </c>
      <c r="C26" s="328"/>
      <c r="D26" s="328"/>
      <c r="E26" s="328"/>
      <c r="F26" s="328"/>
      <c r="G26" s="328"/>
      <c r="H26" s="328"/>
      <c r="I26" s="328"/>
      <c r="J26" s="328"/>
      <c r="K26" s="328"/>
      <c r="L26" s="328"/>
      <c r="M26" s="328"/>
      <c r="N26" s="224">
        <f>SUM(C26:M26)</f>
        <v>0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</row>
    <row r="27" spans="1:94" ht="13.5" thickBot="1" x14ac:dyDescent="0.25">
      <c r="A27" s="47">
        <v>5990</v>
      </c>
      <c r="B27" s="39" t="s">
        <v>120</v>
      </c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223">
        <f>SUM(C27:M27)</f>
        <v>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</row>
    <row r="28" spans="1:94" ht="32.1" customHeight="1" thickBot="1" x14ac:dyDescent="0.25">
      <c r="A28" s="40"/>
      <c r="B28" s="309" t="s">
        <v>209</v>
      </c>
      <c r="C28" s="218">
        <f>SUM(C26:C27)</f>
        <v>0</v>
      </c>
      <c r="D28" s="218">
        <f t="shared" ref="D28:M28" si="4">SUM(D26:D27)</f>
        <v>0</v>
      </c>
      <c r="E28" s="218">
        <f t="shared" si="4"/>
        <v>0</v>
      </c>
      <c r="F28" s="218">
        <f t="shared" si="4"/>
        <v>0</v>
      </c>
      <c r="G28" s="218">
        <f t="shared" si="4"/>
        <v>0</v>
      </c>
      <c r="H28" s="218">
        <f t="shared" si="4"/>
        <v>0</v>
      </c>
      <c r="I28" s="218">
        <f t="shared" si="4"/>
        <v>0</v>
      </c>
      <c r="J28" s="218">
        <f t="shared" si="4"/>
        <v>0</v>
      </c>
      <c r="K28" s="218">
        <f t="shared" si="4"/>
        <v>0</v>
      </c>
      <c r="L28" s="218">
        <f t="shared" si="4"/>
        <v>0</v>
      </c>
      <c r="M28" s="218">
        <f t="shared" si="4"/>
        <v>0</v>
      </c>
      <c r="N28" s="218">
        <f>SUM(N26:N27)</f>
        <v>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</row>
    <row r="29" spans="1:94" ht="32.1" customHeight="1" thickBot="1" x14ac:dyDescent="0.25">
      <c r="A29" s="40"/>
      <c r="B29" s="309" t="s">
        <v>333</v>
      </c>
      <c r="C29" s="218">
        <f>SUM(C28+C24)</f>
        <v>0</v>
      </c>
      <c r="D29" s="218">
        <f t="shared" ref="D29:N29" si="5">SUM(D28+D24)</f>
        <v>0</v>
      </c>
      <c r="E29" s="218">
        <f t="shared" si="5"/>
        <v>0</v>
      </c>
      <c r="F29" s="218">
        <f t="shared" si="5"/>
        <v>0</v>
      </c>
      <c r="G29" s="218">
        <f t="shared" si="5"/>
        <v>0</v>
      </c>
      <c r="H29" s="218">
        <f t="shared" si="5"/>
        <v>0</v>
      </c>
      <c r="I29" s="218">
        <f t="shared" si="5"/>
        <v>0</v>
      </c>
      <c r="J29" s="218">
        <f t="shared" si="5"/>
        <v>0</v>
      </c>
      <c r="K29" s="218">
        <f t="shared" si="5"/>
        <v>0</v>
      </c>
      <c r="L29" s="218">
        <f t="shared" si="5"/>
        <v>0</v>
      </c>
      <c r="M29" s="218">
        <f t="shared" si="5"/>
        <v>0</v>
      </c>
      <c r="N29" s="218">
        <f t="shared" si="5"/>
        <v>0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</row>
    <row r="30" spans="1:94" ht="38.25" x14ac:dyDescent="0.2">
      <c r="A30" s="47"/>
      <c r="B30" s="305" t="s">
        <v>334</v>
      </c>
      <c r="C30" s="226">
        <f t="shared" ref="C30:N30" si="6">SUM(C17-C29)</f>
        <v>0</v>
      </c>
      <c r="D30" s="226">
        <f t="shared" si="6"/>
        <v>0</v>
      </c>
      <c r="E30" s="226">
        <f t="shared" si="6"/>
        <v>0</v>
      </c>
      <c r="F30" s="226">
        <f t="shared" si="6"/>
        <v>0</v>
      </c>
      <c r="G30" s="226">
        <f t="shared" si="6"/>
        <v>0</v>
      </c>
      <c r="H30" s="226">
        <f t="shared" si="6"/>
        <v>0</v>
      </c>
      <c r="I30" s="226">
        <f t="shared" si="6"/>
        <v>0</v>
      </c>
      <c r="J30" s="226">
        <f t="shared" si="6"/>
        <v>0</v>
      </c>
      <c r="K30" s="226">
        <f t="shared" si="6"/>
        <v>0</v>
      </c>
      <c r="L30" s="226">
        <f t="shared" si="6"/>
        <v>0</v>
      </c>
      <c r="M30" s="226">
        <f t="shared" si="6"/>
        <v>0</v>
      </c>
      <c r="N30" s="223">
        <f t="shared" si="6"/>
        <v>0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</row>
    <row r="31" spans="1:94" ht="13.5" thickBot="1" x14ac:dyDescent="0.25">
      <c r="A31" s="414"/>
      <c r="B31" s="405" t="str">
        <f>'Part 4'!B30</f>
        <v xml:space="preserve">FUND BALANCE BEGINNING </v>
      </c>
      <c r="C31" s="408">
        <v>0</v>
      </c>
      <c r="D31" s="408">
        <v>0</v>
      </c>
      <c r="E31" s="408">
        <v>0</v>
      </c>
      <c r="F31" s="408">
        <v>0</v>
      </c>
      <c r="G31" s="408">
        <v>0</v>
      </c>
      <c r="H31" s="408">
        <v>0</v>
      </c>
      <c r="I31" s="408">
        <v>0</v>
      </c>
      <c r="J31" s="408">
        <v>0</v>
      </c>
      <c r="K31" s="408">
        <v>0</v>
      </c>
      <c r="L31" s="408">
        <v>0</v>
      </c>
      <c r="M31" s="408">
        <v>0</v>
      </c>
      <c r="N31" s="422">
        <f>SUM(C31:M31)</f>
        <v>0</v>
      </c>
      <c r="O31" s="394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</row>
    <row r="32" spans="1:94" ht="21.75" customHeight="1" thickTop="1" thickBot="1" x14ac:dyDescent="0.25">
      <c r="A32" s="327" t="s">
        <v>404</v>
      </c>
      <c r="B32" s="323" t="s">
        <v>150</v>
      </c>
      <c r="C32" s="324"/>
      <c r="D32" s="324"/>
      <c r="E32" s="324"/>
      <c r="F32" s="324"/>
      <c r="G32" s="324"/>
      <c r="H32" s="324"/>
      <c r="I32" s="324"/>
      <c r="J32" s="324"/>
      <c r="K32" s="324"/>
      <c r="L32" s="324"/>
      <c r="M32" s="324"/>
      <c r="N32" s="326">
        <f>SUM(C32:M32)</f>
        <v>0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</row>
    <row r="33" spans="1:59" ht="13.5" thickTop="1" x14ac:dyDescent="0.2">
      <c r="A33" s="414"/>
      <c r="B33" s="406" t="str">
        <f>'Part 4'!B32</f>
        <v>FUND BALANCE ENDING</v>
      </c>
      <c r="C33" s="397">
        <f>SUM(C30:C32)</f>
        <v>0</v>
      </c>
      <c r="D33" s="397">
        <f t="shared" ref="D33:N33" si="7">SUM(D30:D32)</f>
        <v>0</v>
      </c>
      <c r="E33" s="397">
        <f t="shared" si="7"/>
        <v>0</v>
      </c>
      <c r="F33" s="397">
        <f t="shared" si="7"/>
        <v>0</v>
      </c>
      <c r="G33" s="397">
        <f t="shared" si="7"/>
        <v>0</v>
      </c>
      <c r="H33" s="397">
        <f t="shared" si="7"/>
        <v>0</v>
      </c>
      <c r="I33" s="397">
        <f t="shared" si="7"/>
        <v>0</v>
      </c>
      <c r="J33" s="397">
        <f t="shared" si="7"/>
        <v>0</v>
      </c>
      <c r="K33" s="397">
        <f t="shared" si="7"/>
        <v>0</v>
      </c>
      <c r="L33" s="397">
        <f t="shared" si="7"/>
        <v>0</v>
      </c>
      <c r="M33" s="397">
        <f t="shared" si="7"/>
        <v>0</v>
      </c>
      <c r="N33" s="397">
        <f t="shared" si="7"/>
        <v>0</v>
      </c>
      <c r="O33" s="394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</row>
    <row r="34" spans="1:59" x14ac:dyDescent="0.2">
      <c r="B34" s="48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</row>
    <row r="35" spans="1:59" x14ac:dyDescent="0.2">
      <c r="B35" s="48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</row>
    <row r="36" spans="1:59" x14ac:dyDescent="0.2">
      <c r="B36" s="48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</row>
    <row r="37" spans="1:59" x14ac:dyDescent="0.2">
      <c r="B37" s="48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</row>
    <row r="38" spans="1:59" x14ac:dyDescent="0.2">
      <c r="B38" s="48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</row>
    <row r="39" spans="1:59" x14ac:dyDescent="0.2">
      <c r="B39" s="48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</row>
    <row r="40" spans="1:59" x14ac:dyDescent="0.2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</row>
    <row r="41" spans="1:59" x14ac:dyDescent="0.2"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</row>
    <row r="42" spans="1:59" x14ac:dyDescent="0.2"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</row>
    <row r="43" spans="1:59" x14ac:dyDescent="0.2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</row>
    <row r="44" spans="1:59" x14ac:dyDescent="0.2"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</row>
    <row r="45" spans="1:59" x14ac:dyDescent="0.2"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</row>
    <row r="46" spans="1:59" x14ac:dyDescent="0.2"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</row>
    <row r="47" spans="1:59" x14ac:dyDescent="0.2"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</row>
    <row r="48" spans="1:59" x14ac:dyDescent="0.2"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</row>
    <row r="49" spans="3:59" x14ac:dyDescent="0.2"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</row>
    <row r="50" spans="3:59" x14ac:dyDescent="0.2"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</row>
    <row r="51" spans="3:59" x14ac:dyDescent="0.2"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</row>
    <row r="52" spans="3:59" x14ac:dyDescent="0.2"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</row>
    <row r="53" spans="3:59" x14ac:dyDescent="0.2"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</row>
    <row r="54" spans="3:59" x14ac:dyDescent="0.2"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</row>
    <row r="55" spans="3:59" x14ac:dyDescent="0.2"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</row>
    <row r="56" spans="3:59" x14ac:dyDescent="0.2"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</row>
    <row r="57" spans="3:59" x14ac:dyDescent="0.2"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</row>
    <row r="58" spans="3:59" x14ac:dyDescent="0.2"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</row>
    <row r="59" spans="3:59" x14ac:dyDescent="0.2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</row>
    <row r="60" spans="3:59" x14ac:dyDescent="0.2"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</row>
    <row r="61" spans="3:59" x14ac:dyDescent="0.2"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</row>
    <row r="62" spans="3:59" x14ac:dyDescent="0.2"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</row>
    <row r="63" spans="3:59" x14ac:dyDescent="0.2"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</row>
    <row r="64" spans="3:59" x14ac:dyDescent="0.2"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</row>
    <row r="65" spans="3:59" x14ac:dyDescent="0.2"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</row>
    <row r="66" spans="3:59" x14ac:dyDescent="0.2"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</row>
    <row r="67" spans="3:59" x14ac:dyDescent="0.2"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</row>
    <row r="68" spans="3:59" x14ac:dyDescent="0.2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</row>
    <row r="69" spans="3:59" x14ac:dyDescent="0.2"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</row>
    <row r="70" spans="3:59" x14ac:dyDescent="0.2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</row>
    <row r="71" spans="3:59" x14ac:dyDescent="0.2"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</row>
    <row r="72" spans="3:59" x14ac:dyDescent="0.2"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</row>
    <row r="73" spans="3:59" x14ac:dyDescent="0.2"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</row>
    <row r="74" spans="3:59" x14ac:dyDescent="0.2"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</row>
    <row r="75" spans="3:59" x14ac:dyDescent="0.2"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</row>
    <row r="76" spans="3:59" x14ac:dyDescent="0.2"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</row>
    <row r="77" spans="3:59" x14ac:dyDescent="0.2"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</row>
    <row r="78" spans="3:59" x14ac:dyDescent="0.2"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</row>
    <row r="79" spans="3:59" x14ac:dyDescent="0.2"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</row>
    <row r="80" spans="3:59" x14ac:dyDescent="0.2"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</row>
    <row r="81" spans="3:59" x14ac:dyDescent="0.2"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</row>
    <row r="82" spans="3:59" x14ac:dyDescent="0.2"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</row>
    <row r="83" spans="3:59" x14ac:dyDescent="0.2"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</row>
    <row r="84" spans="3:59" x14ac:dyDescent="0.2"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</row>
    <row r="85" spans="3:59" x14ac:dyDescent="0.2"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</row>
    <row r="86" spans="3:59" x14ac:dyDescent="0.2"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</row>
    <row r="87" spans="3:59" x14ac:dyDescent="0.2"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</row>
    <row r="88" spans="3:59" x14ac:dyDescent="0.2"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</row>
    <row r="89" spans="3:59" x14ac:dyDescent="0.2"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</row>
    <row r="90" spans="3:59" x14ac:dyDescent="0.2"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</row>
    <row r="91" spans="3:59" x14ac:dyDescent="0.2"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</row>
    <row r="92" spans="3:59" x14ac:dyDescent="0.2"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</row>
    <row r="93" spans="3:59" x14ac:dyDescent="0.2"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</row>
    <row r="94" spans="3:59" x14ac:dyDescent="0.2"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</row>
    <row r="95" spans="3:59" x14ac:dyDescent="0.2"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</row>
    <row r="96" spans="3:59" x14ac:dyDescent="0.2"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</row>
    <row r="97" spans="3:59" x14ac:dyDescent="0.2"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</row>
    <row r="98" spans="3:59" x14ac:dyDescent="0.2"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</row>
    <row r="99" spans="3:59" x14ac:dyDescent="0.2"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</row>
    <row r="100" spans="3:59" x14ac:dyDescent="0.2"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</row>
    <row r="101" spans="3:59" x14ac:dyDescent="0.2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</row>
    <row r="102" spans="3:59" x14ac:dyDescent="0.2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</row>
    <row r="103" spans="3:59" x14ac:dyDescent="0.2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</row>
    <row r="104" spans="3:59" x14ac:dyDescent="0.2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</row>
    <row r="105" spans="3:59" x14ac:dyDescent="0.2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</row>
    <row r="106" spans="3:59" x14ac:dyDescent="0.2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</row>
    <row r="107" spans="3:59" x14ac:dyDescent="0.2"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</row>
    <row r="108" spans="3:59" x14ac:dyDescent="0.2"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</row>
    <row r="109" spans="3:59" x14ac:dyDescent="0.2"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</row>
    <row r="110" spans="3:59" x14ac:dyDescent="0.2"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</row>
    <row r="111" spans="3:59" x14ac:dyDescent="0.2"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</row>
    <row r="112" spans="3:59" x14ac:dyDescent="0.2"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</row>
    <row r="113" spans="3:59" x14ac:dyDescent="0.2"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</row>
    <row r="114" spans="3:59" x14ac:dyDescent="0.2"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</row>
    <row r="115" spans="3:59" x14ac:dyDescent="0.2"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</row>
    <row r="116" spans="3:59" x14ac:dyDescent="0.2"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</row>
    <row r="117" spans="3:59" x14ac:dyDescent="0.2"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</row>
    <row r="118" spans="3:59" x14ac:dyDescent="0.2"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</row>
    <row r="119" spans="3:59" x14ac:dyDescent="0.2"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</row>
    <row r="120" spans="3:59" x14ac:dyDescent="0.2"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</row>
    <row r="121" spans="3:59" x14ac:dyDescent="0.2"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</row>
    <row r="122" spans="3:59" x14ac:dyDescent="0.2"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</row>
    <row r="123" spans="3:59" x14ac:dyDescent="0.2"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</row>
    <row r="124" spans="3:59" x14ac:dyDescent="0.2"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</row>
    <row r="125" spans="3:59" x14ac:dyDescent="0.2"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</row>
    <row r="126" spans="3:59" x14ac:dyDescent="0.2"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</row>
    <row r="127" spans="3:59" x14ac:dyDescent="0.2"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</row>
    <row r="128" spans="3:59" x14ac:dyDescent="0.2"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</row>
    <row r="129" spans="3:59" x14ac:dyDescent="0.2"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</row>
    <row r="130" spans="3:59" x14ac:dyDescent="0.2"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</row>
    <row r="131" spans="3:59" x14ac:dyDescent="0.2"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</row>
    <row r="132" spans="3:59" x14ac:dyDescent="0.2"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</row>
    <row r="133" spans="3:59" x14ac:dyDescent="0.2"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</row>
    <row r="134" spans="3:59" x14ac:dyDescent="0.2"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</row>
    <row r="135" spans="3:59" x14ac:dyDescent="0.2"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</row>
    <row r="136" spans="3:59" x14ac:dyDescent="0.2"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</row>
    <row r="137" spans="3:59" x14ac:dyDescent="0.2"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</row>
    <row r="138" spans="3:59" x14ac:dyDescent="0.2"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</row>
    <row r="139" spans="3:59" x14ac:dyDescent="0.2"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</row>
    <row r="140" spans="3:59" x14ac:dyDescent="0.2"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</row>
    <row r="141" spans="3:59" x14ac:dyDescent="0.2"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</row>
    <row r="142" spans="3:59" x14ac:dyDescent="0.2"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</row>
    <row r="143" spans="3:59" x14ac:dyDescent="0.2"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</row>
    <row r="144" spans="3:59" x14ac:dyDescent="0.2"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</row>
    <row r="145" spans="3:59" x14ac:dyDescent="0.2"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</row>
    <row r="146" spans="3:59" x14ac:dyDescent="0.2"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</row>
    <row r="147" spans="3:59" x14ac:dyDescent="0.2"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</row>
    <row r="148" spans="3:59" x14ac:dyDescent="0.2"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</row>
    <row r="149" spans="3:59" x14ac:dyDescent="0.2"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</row>
    <row r="150" spans="3:59" x14ac:dyDescent="0.2"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</row>
    <row r="151" spans="3:59" x14ac:dyDescent="0.2"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</row>
    <row r="152" spans="3:59" x14ac:dyDescent="0.2"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</row>
    <row r="153" spans="3:59" x14ac:dyDescent="0.2"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</row>
    <row r="154" spans="3:59" x14ac:dyDescent="0.2"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</row>
    <row r="155" spans="3:59" x14ac:dyDescent="0.2"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</row>
    <row r="156" spans="3:59" x14ac:dyDescent="0.2"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</row>
    <row r="157" spans="3:59" x14ac:dyDescent="0.2"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</row>
    <row r="158" spans="3:59" x14ac:dyDescent="0.2"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</row>
    <row r="159" spans="3:59" x14ac:dyDescent="0.2"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</row>
    <row r="160" spans="3:59" x14ac:dyDescent="0.2"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</row>
    <row r="161" spans="3:59" x14ac:dyDescent="0.2"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</row>
    <row r="162" spans="3:59" x14ac:dyDescent="0.2"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</row>
    <row r="163" spans="3:59" x14ac:dyDescent="0.2"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</row>
    <row r="164" spans="3:59" x14ac:dyDescent="0.2"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</row>
    <row r="165" spans="3:59" x14ac:dyDescent="0.2"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</row>
    <row r="166" spans="3:59" x14ac:dyDescent="0.2"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</row>
    <row r="167" spans="3:59" x14ac:dyDescent="0.2"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</row>
    <row r="168" spans="3:59" x14ac:dyDescent="0.2"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</row>
    <row r="169" spans="3:59" x14ac:dyDescent="0.2"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</row>
    <row r="170" spans="3:59" x14ac:dyDescent="0.2"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</row>
    <row r="171" spans="3:59" x14ac:dyDescent="0.2"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</row>
    <row r="172" spans="3:59" x14ac:dyDescent="0.2"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</row>
    <row r="173" spans="3:59" x14ac:dyDescent="0.2"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</row>
    <row r="174" spans="3:59" x14ac:dyDescent="0.2"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</row>
    <row r="175" spans="3:59" x14ac:dyDescent="0.2"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</row>
    <row r="176" spans="3:59" x14ac:dyDescent="0.2"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</row>
    <row r="177" spans="3:59" x14ac:dyDescent="0.2"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</row>
    <row r="178" spans="3:59" x14ac:dyDescent="0.2"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</row>
    <row r="179" spans="3:59" x14ac:dyDescent="0.2"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</row>
    <row r="180" spans="3:59" x14ac:dyDescent="0.2"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</row>
    <row r="181" spans="3:59" x14ac:dyDescent="0.2"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</row>
    <row r="182" spans="3:59" x14ac:dyDescent="0.2"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</row>
    <row r="183" spans="3:59" x14ac:dyDescent="0.2"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</row>
    <row r="184" spans="3:59" x14ac:dyDescent="0.2"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</row>
    <row r="185" spans="3:59" x14ac:dyDescent="0.2"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</row>
    <row r="186" spans="3:59" x14ac:dyDescent="0.2"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</row>
    <row r="187" spans="3:59" x14ac:dyDescent="0.2"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</row>
    <row r="188" spans="3:59" x14ac:dyDescent="0.2"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</row>
    <row r="189" spans="3:59" x14ac:dyDescent="0.2"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</row>
    <row r="190" spans="3:59" x14ac:dyDescent="0.2"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</row>
    <row r="191" spans="3:59" x14ac:dyDescent="0.2"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</row>
    <row r="192" spans="3:59" x14ac:dyDescent="0.2"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</row>
    <row r="193" spans="3:59" x14ac:dyDescent="0.2"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</row>
    <row r="194" spans="3:59" x14ac:dyDescent="0.2"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</row>
    <row r="195" spans="3:59" x14ac:dyDescent="0.2"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</row>
    <row r="196" spans="3:59" x14ac:dyDescent="0.2"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</row>
    <row r="197" spans="3:59" x14ac:dyDescent="0.2"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</row>
    <row r="198" spans="3:59" x14ac:dyDescent="0.2"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</row>
    <row r="199" spans="3:59" x14ac:dyDescent="0.2"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</row>
    <row r="200" spans="3:59" x14ac:dyDescent="0.2"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</row>
    <row r="201" spans="3:59" x14ac:dyDescent="0.2"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</row>
    <row r="202" spans="3:59" x14ac:dyDescent="0.2"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</row>
    <row r="203" spans="3:59" x14ac:dyDescent="0.2"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</row>
    <row r="204" spans="3:59" x14ac:dyDescent="0.2"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</row>
    <row r="205" spans="3:59" x14ac:dyDescent="0.2"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</row>
    <row r="206" spans="3:59" x14ac:dyDescent="0.2"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</row>
    <row r="207" spans="3:59" x14ac:dyDescent="0.2"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</row>
    <row r="208" spans="3:59" x14ac:dyDescent="0.2"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</row>
    <row r="209" spans="3:59" x14ac:dyDescent="0.2"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</row>
    <row r="210" spans="3:59" x14ac:dyDescent="0.2"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</row>
    <row r="211" spans="3:59" x14ac:dyDescent="0.2"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</row>
    <row r="212" spans="3:59" x14ac:dyDescent="0.2"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</row>
    <row r="213" spans="3:59" x14ac:dyDescent="0.2"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</row>
    <row r="214" spans="3:59" x14ac:dyDescent="0.2"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</row>
    <row r="215" spans="3:59" x14ac:dyDescent="0.2"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</row>
    <row r="216" spans="3:59" x14ac:dyDescent="0.2"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</row>
    <row r="217" spans="3:59" x14ac:dyDescent="0.2"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</row>
    <row r="218" spans="3:59" x14ac:dyDescent="0.2"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</row>
    <row r="219" spans="3:59" x14ac:dyDescent="0.2"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</row>
    <row r="220" spans="3:59" x14ac:dyDescent="0.2"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</row>
    <row r="221" spans="3:59" x14ac:dyDescent="0.2"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</row>
    <row r="222" spans="3:59" x14ac:dyDescent="0.2"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</row>
    <row r="223" spans="3:59" x14ac:dyDescent="0.2"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</row>
    <row r="224" spans="3:59" x14ac:dyDescent="0.2"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</row>
    <row r="225" spans="3:59" x14ac:dyDescent="0.2"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</row>
    <row r="226" spans="3:59" x14ac:dyDescent="0.2"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</row>
    <row r="227" spans="3:59" x14ac:dyDescent="0.2"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</row>
    <row r="228" spans="3:59" x14ac:dyDescent="0.2"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</row>
    <row r="229" spans="3:59" x14ac:dyDescent="0.2"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</row>
    <row r="230" spans="3:59" x14ac:dyDescent="0.2"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</row>
    <row r="231" spans="3:59" x14ac:dyDescent="0.2"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</row>
    <row r="232" spans="3:59" x14ac:dyDescent="0.2"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</row>
    <row r="233" spans="3:59" x14ac:dyDescent="0.2"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</row>
    <row r="234" spans="3:59" x14ac:dyDescent="0.2"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</row>
    <row r="235" spans="3:59" x14ac:dyDescent="0.2"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</row>
    <row r="236" spans="3:59" x14ac:dyDescent="0.2"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</row>
    <row r="237" spans="3:59" x14ac:dyDescent="0.2"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</row>
    <row r="238" spans="3:59" x14ac:dyDescent="0.2"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</row>
    <row r="239" spans="3:59" x14ac:dyDescent="0.2"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</row>
    <row r="240" spans="3:59" x14ac:dyDescent="0.2"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</row>
    <row r="241" spans="3:59" x14ac:dyDescent="0.2"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</row>
    <row r="242" spans="3:59" x14ac:dyDescent="0.2"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</row>
    <row r="243" spans="3:59" x14ac:dyDescent="0.2"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</row>
    <row r="244" spans="3:59" x14ac:dyDescent="0.2"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</row>
    <row r="245" spans="3:59" x14ac:dyDescent="0.2"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</row>
    <row r="246" spans="3:59" x14ac:dyDescent="0.2"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</row>
    <row r="247" spans="3:59" x14ac:dyDescent="0.2"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</row>
    <row r="248" spans="3:59" x14ac:dyDescent="0.2"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</row>
    <row r="249" spans="3:59" x14ac:dyDescent="0.2"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</row>
    <row r="250" spans="3:59" x14ac:dyDescent="0.2"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</row>
    <row r="251" spans="3:59" x14ac:dyDescent="0.2"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</row>
    <row r="252" spans="3:59" x14ac:dyDescent="0.2"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</row>
    <row r="253" spans="3:59" x14ac:dyDescent="0.2"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</row>
    <row r="254" spans="3:59" x14ac:dyDescent="0.2"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</row>
    <row r="255" spans="3:59" x14ac:dyDescent="0.2"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</row>
    <row r="256" spans="3:59" x14ac:dyDescent="0.2"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</row>
    <row r="257" spans="3:59" x14ac:dyDescent="0.2"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</row>
    <row r="258" spans="3:59" x14ac:dyDescent="0.2"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</row>
    <row r="259" spans="3:59" x14ac:dyDescent="0.2"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</row>
    <row r="260" spans="3:59" x14ac:dyDescent="0.2"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</row>
    <row r="261" spans="3:59" x14ac:dyDescent="0.2"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</row>
    <row r="262" spans="3:59" x14ac:dyDescent="0.2"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</row>
    <row r="263" spans="3:59" x14ac:dyDescent="0.2"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</row>
    <row r="264" spans="3:59" x14ac:dyDescent="0.2"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</row>
    <row r="265" spans="3:59" x14ac:dyDescent="0.2"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</row>
    <row r="266" spans="3:59" x14ac:dyDescent="0.2"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</row>
    <row r="267" spans="3:59" x14ac:dyDescent="0.2"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</row>
    <row r="268" spans="3:59" x14ac:dyDescent="0.2"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</row>
    <row r="269" spans="3:59" x14ac:dyDescent="0.2"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</row>
    <row r="270" spans="3:59" x14ac:dyDescent="0.2"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</row>
    <row r="271" spans="3:59" x14ac:dyDescent="0.2"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</row>
    <row r="272" spans="3:59" x14ac:dyDescent="0.2"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</row>
    <row r="273" spans="3:59" x14ac:dyDescent="0.2"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</row>
    <row r="274" spans="3:59" x14ac:dyDescent="0.2"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</row>
    <row r="275" spans="3:59" x14ac:dyDescent="0.2"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</row>
    <row r="276" spans="3:59" x14ac:dyDescent="0.2"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</row>
    <row r="277" spans="3:59" x14ac:dyDescent="0.2"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</row>
    <row r="278" spans="3:59" x14ac:dyDescent="0.2"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</row>
    <row r="279" spans="3:59" x14ac:dyDescent="0.2"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</row>
    <row r="280" spans="3:59" x14ac:dyDescent="0.2"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</row>
    <row r="281" spans="3:59" x14ac:dyDescent="0.2"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</row>
    <row r="282" spans="3:59" x14ac:dyDescent="0.2"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</row>
    <row r="283" spans="3:59" x14ac:dyDescent="0.2"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</row>
    <row r="284" spans="3:59" x14ac:dyDescent="0.2"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</row>
    <row r="285" spans="3:59" x14ac:dyDescent="0.2"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</row>
    <row r="286" spans="3:59" x14ac:dyDescent="0.2"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</row>
    <row r="287" spans="3:59" x14ac:dyDescent="0.2"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</row>
    <row r="288" spans="3:59" x14ac:dyDescent="0.2"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</row>
    <row r="289" spans="3:59" x14ac:dyDescent="0.2"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</row>
    <row r="290" spans="3:59" x14ac:dyDescent="0.2"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</row>
    <row r="291" spans="3:59" x14ac:dyDescent="0.2"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</row>
    <row r="292" spans="3:59" x14ac:dyDescent="0.2"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</row>
    <row r="293" spans="3:59" x14ac:dyDescent="0.2"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</row>
    <row r="294" spans="3:59" x14ac:dyDescent="0.2"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</row>
    <row r="295" spans="3:59" x14ac:dyDescent="0.2"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</row>
    <row r="296" spans="3:59" x14ac:dyDescent="0.2"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</row>
    <row r="297" spans="3:59" x14ac:dyDescent="0.2"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</row>
    <row r="298" spans="3:59" x14ac:dyDescent="0.2"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</row>
    <row r="299" spans="3:59" x14ac:dyDescent="0.2"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</row>
    <row r="300" spans="3:59" x14ac:dyDescent="0.2"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</row>
    <row r="301" spans="3:59" x14ac:dyDescent="0.2"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</row>
    <row r="302" spans="3:59" x14ac:dyDescent="0.2"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</row>
    <row r="303" spans="3:59" x14ac:dyDescent="0.2"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</row>
    <row r="304" spans="3:59" x14ac:dyDescent="0.2"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</row>
    <row r="305" spans="3:59" x14ac:dyDescent="0.2"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</row>
    <row r="306" spans="3:59" x14ac:dyDescent="0.2"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</row>
    <row r="307" spans="3:59" x14ac:dyDescent="0.2"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</row>
    <row r="308" spans="3:59" x14ac:dyDescent="0.2"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</row>
    <row r="309" spans="3:59" x14ac:dyDescent="0.2"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</row>
    <row r="310" spans="3:59" x14ac:dyDescent="0.2"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</row>
    <row r="311" spans="3:59" x14ac:dyDescent="0.2"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</row>
    <row r="312" spans="3:59" x14ac:dyDescent="0.2"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</row>
    <row r="313" spans="3:59" x14ac:dyDescent="0.2"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</row>
    <row r="314" spans="3:59" x14ac:dyDescent="0.2"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</row>
    <row r="315" spans="3:59" x14ac:dyDescent="0.2"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</row>
    <row r="316" spans="3:59" x14ac:dyDescent="0.2"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</row>
    <row r="317" spans="3:59" x14ac:dyDescent="0.2"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</row>
    <row r="318" spans="3:59" x14ac:dyDescent="0.2"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</row>
    <row r="319" spans="3:59" x14ac:dyDescent="0.2"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</row>
    <row r="320" spans="3:59" x14ac:dyDescent="0.2"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</row>
    <row r="321" spans="3:59" x14ac:dyDescent="0.2"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</row>
    <row r="322" spans="3:59" x14ac:dyDescent="0.2"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</row>
    <row r="323" spans="3:59" x14ac:dyDescent="0.2"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</row>
    <row r="324" spans="3:59" x14ac:dyDescent="0.2"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</row>
    <row r="325" spans="3:59" x14ac:dyDescent="0.2"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</row>
    <row r="326" spans="3:59" x14ac:dyDescent="0.2"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</row>
    <row r="327" spans="3:59" x14ac:dyDescent="0.2"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</row>
    <row r="328" spans="3:59" x14ac:dyDescent="0.2"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</row>
    <row r="329" spans="3:59" x14ac:dyDescent="0.2"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</row>
    <row r="330" spans="3:59" x14ac:dyDescent="0.2"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</row>
    <row r="331" spans="3:59" x14ac:dyDescent="0.2"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</row>
    <row r="332" spans="3:59" x14ac:dyDescent="0.2"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</row>
    <row r="333" spans="3:59" x14ac:dyDescent="0.2"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</row>
    <row r="334" spans="3:59" x14ac:dyDescent="0.2"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</row>
    <row r="335" spans="3:59" x14ac:dyDescent="0.2"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</row>
    <row r="336" spans="3:59" x14ac:dyDescent="0.2"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</row>
    <row r="337" spans="3:59" x14ac:dyDescent="0.2"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</row>
    <row r="338" spans="3:59" x14ac:dyDescent="0.2"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</row>
    <row r="339" spans="3:59" x14ac:dyDescent="0.2"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</row>
    <row r="340" spans="3:59" x14ac:dyDescent="0.2"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</row>
    <row r="341" spans="3:59" x14ac:dyDescent="0.2"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</row>
    <row r="342" spans="3:59" x14ac:dyDescent="0.2"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</row>
    <row r="343" spans="3:59" x14ac:dyDescent="0.2"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</row>
    <row r="344" spans="3:59" x14ac:dyDescent="0.2"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</row>
    <row r="345" spans="3:59" x14ac:dyDescent="0.2"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</row>
    <row r="346" spans="3:59" x14ac:dyDescent="0.2"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</row>
    <row r="347" spans="3:59" x14ac:dyDescent="0.2"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</row>
    <row r="348" spans="3:59" x14ac:dyDescent="0.2"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</row>
    <row r="349" spans="3:59" x14ac:dyDescent="0.2"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</row>
    <row r="350" spans="3:59" x14ac:dyDescent="0.2"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</row>
    <row r="351" spans="3:59" x14ac:dyDescent="0.2"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</row>
    <row r="352" spans="3:59" x14ac:dyDescent="0.2"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</row>
    <row r="353" spans="3:59" x14ac:dyDescent="0.2"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</row>
    <row r="354" spans="3:59" x14ac:dyDescent="0.2"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</row>
    <row r="355" spans="3:59" x14ac:dyDescent="0.2"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</row>
    <row r="356" spans="3:59" x14ac:dyDescent="0.2"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</row>
    <row r="357" spans="3:59" x14ac:dyDescent="0.2"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</row>
    <row r="358" spans="3:59" x14ac:dyDescent="0.2"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</row>
    <row r="359" spans="3:59" x14ac:dyDescent="0.2"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</row>
    <row r="360" spans="3:59" x14ac:dyDescent="0.2"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</row>
    <row r="361" spans="3:59" x14ac:dyDescent="0.2"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</row>
    <row r="362" spans="3:59" x14ac:dyDescent="0.2"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</row>
    <row r="363" spans="3:59" x14ac:dyDescent="0.2"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</row>
    <row r="364" spans="3:59" x14ac:dyDescent="0.2"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</row>
    <row r="365" spans="3:59" x14ac:dyDescent="0.2"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</row>
    <row r="366" spans="3:59" x14ac:dyDescent="0.2"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</row>
    <row r="367" spans="3:59" x14ac:dyDescent="0.2"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</row>
    <row r="368" spans="3:59" x14ac:dyDescent="0.2"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</row>
    <row r="369" spans="3:59" x14ac:dyDescent="0.2"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</row>
    <row r="370" spans="3:59" x14ac:dyDescent="0.2"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</row>
    <row r="371" spans="3:59" x14ac:dyDescent="0.2"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</row>
    <row r="372" spans="3:59" x14ac:dyDescent="0.2"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</row>
    <row r="373" spans="3:59" x14ac:dyDescent="0.2"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</row>
    <row r="374" spans="3:59" x14ac:dyDescent="0.2"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</row>
    <row r="375" spans="3:59" x14ac:dyDescent="0.2"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</row>
    <row r="376" spans="3:59" x14ac:dyDescent="0.2"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</row>
    <row r="377" spans="3:59" x14ac:dyDescent="0.2"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</row>
    <row r="378" spans="3:59" x14ac:dyDescent="0.2"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</row>
    <row r="379" spans="3:59" x14ac:dyDescent="0.2"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</row>
    <row r="380" spans="3:59" x14ac:dyDescent="0.2"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</row>
    <row r="381" spans="3:59" x14ac:dyDescent="0.2"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</row>
    <row r="382" spans="3:59" x14ac:dyDescent="0.2"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</row>
    <row r="383" spans="3:59" x14ac:dyDescent="0.2"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</row>
    <row r="384" spans="3:59" x14ac:dyDescent="0.2"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</row>
    <row r="385" spans="3:59" x14ac:dyDescent="0.2"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</row>
    <row r="386" spans="3:59" x14ac:dyDescent="0.2"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</row>
    <row r="387" spans="3:59" x14ac:dyDescent="0.2"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</row>
    <row r="388" spans="3:59" x14ac:dyDescent="0.2"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</row>
    <row r="389" spans="3:59" x14ac:dyDescent="0.2"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</row>
    <row r="390" spans="3:59" x14ac:dyDescent="0.2"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</row>
    <row r="391" spans="3:59" x14ac:dyDescent="0.2"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</row>
    <row r="392" spans="3:59" x14ac:dyDescent="0.2"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</row>
    <row r="393" spans="3:59" x14ac:dyDescent="0.2"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</row>
    <row r="394" spans="3:59" x14ac:dyDescent="0.2"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</row>
    <row r="395" spans="3:59" x14ac:dyDescent="0.2"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</row>
    <row r="396" spans="3:59" x14ac:dyDescent="0.2"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</row>
    <row r="397" spans="3:59" x14ac:dyDescent="0.2"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</row>
    <row r="398" spans="3:59" x14ac:dyDescent="0.2"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</row>
    <row r="399" spans="3:59" x14ac:dyDescent="0.2"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</row>
    <row r="400" spans="3:59" x14ac:dyDescent="0.2"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</row>
    <row r="401" spans="3:59" x14ac:dyDescent="0.2"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</row>
    <row r="402" spans="3:59" x14ac:dyDescent="0.2"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</row>
    <row r="403" spans="3:59" x14ac:dyDescent="0.2"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</row>
    <row r="404" spans="3:59" x14ac:dyDescent="0.2"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</row>
    <row r="405" spans="3:59" x14ac:dyDescent="0.2"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</row>
    <row r="406" spans="3:59" x14ac:dyDescent="0.2"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</row>
    <row r="407" spans="3:59" x14ac:dyDescent="0.2"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</row>
    <row r="408" spans="3:59" x14ac:dyDescent="0.2"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</row>
    <row r="409" spans="3:59" x14ac:dyDescent="0.2"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</row>
    <row r="410" spans="3:59" x14ac:dyDescent="0.2"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</row>
    <row r="411" spans="3:59" x14ac:dyDescent="0.2"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</row>
    <row r="412" spans="3:59" x14ac:dyDescent="0.2"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</row>
    <row r="413" spans="3:59" x14ac:dyDescent="0.2"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</row>
    <row r="414" spans="3:59" x14ac:dyDescent="0.2"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</row>
    <row r="415" spans="3:59" x14ac:dyDescent="0.2"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</row>
    <row r="416" spans="3:59" x14ac:dyDescent="0.2"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</row>
    <row r="417" spans="3:59" x14ac:dyDescent="0.2"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</row>
    <row r="418" spans="3:59" x14ac:dyDescent="0.2"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</row>
    <row r="419" spans="3:59" x14ac:dyDescent="0.2"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</row>
    <row r="420" spans="3:59" x14ac:dyDescent="0.2"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</row>
    <row r="421" spans="3:59" x14ac:dyDescent="0.2"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</row>
    <row r="422" spans="3:59" x14ac:dyDescent="0.2"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</row>
    <row r="423" spans="3:59" x14ac:dyDescent="0.2"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</row>
    <row r="424" spans="3:59" x14ac:dyDescent="0.2"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</row>
    <row r="425" spans="3:59" x14ac:dyDescent="0.2"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</row>
    <row r="426" spans="3:59" x14ac:dyDescent="0.2"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</row>
    <row r="427" spans="3:59" x14ac:dyDescent="0.2"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</row>
    <row r="428" spans="3:59" x14ac:dyDescent="0.2"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</row>
    <row r="429" spans="3:59" x14ac:dyDescent="0.2"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</row>
    <row r="430" spans="3:59" x14ac:dyDescent="0.2"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</row>
    <row r="431" spans="3:59" x14ac:dyDescent="0.2"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</row>
    <row r="432" spans="3:59" x14ac:dyDescent="0.2"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</row>
    <row r="433" spans="3:59" x14ac:dyDescent="0.2"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</row>
    <row r="434" spans="3:59" x14ac:dyDescent="0.2"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</row>
    <row r="435" spans="3:59" x14ac:dyDescent="0.2"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</row>
    <row r="436" spans="3:59" x14ac:dyDescent="0.2"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</row>
    <row r="437" spans="3:59" x14ac:dyDescent="0.2"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</row>
    <row r="438" spans="3:59" x14ac:dyDescent="0.2"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</row>
    <row r="439" spans="3:59" x14ac:dyDescent="0.2"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</row>
    <row r="440" spans="3:59" x14ac:dyDescent="0.2"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</row>
    <row r="441" spans="3:59" x14ac:dyDescent="0.2"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</row>
    <row r="442" spans="3:59" x14ac:dyDescent="0.2"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</row>
    <row r="443" spans="3:59" x14ac:dyDescent="0.2"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</row>
    <row r="444" spans="3:59" x14ac:dyDescent="0.2"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</row>
    <row r="445" spans="3:59" x14ac:dyDescent="0.2"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</row>
    <row r="446" spans="3:59" x14ac:dyDescent="0.2"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</row>
    <row r="447" spans="3:59" x14ac:dyDescent="0.2"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</row>
    <row r="448" spans="3:59" x14ac:dyDescent="0.2"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</row>
    <row r="449" spans="3:59" x14ac:dyDescent="0.2"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</row>
    <row r="450" spans="3:59" x14ac:dyDescent="0.2"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</row>
    <row r="451" spans="3:59" x14ac:dyDescent="0.2"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</row>
    <row r="452" spans="3:59" x14ac:dyDescent="0.2"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</row>
    <row r="453" spans="3:59" x14ac:dyDescent="0.2"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</row>
    <row r="454" spans="3:59" x14ac:dyDescent="0.2"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</row>
    <row r="455" spans="3:59" x14ac:dyDescent="0.2"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</row>
    <row r="456" spans="3:59" x14ac:dyDescent="0.2"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</row>
    <row r="457" spans="3:59" x14ac:dyDescent="0.2"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</row>
    <row r="458" spans="3:59" x14ac:dyDescent="0.2"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</row>
    <row r="459" spans="3:59" x14ac:dyDescent="0.2"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</row>
    <row r="460" spans="3:59" x14ac:dyDescent="0.2"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</row>
    <row r="461" spans="3:59" x14ac:dyDescent="0.2"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</row>
    <row r="462" spans="3:59" x14ac:dyDescent="0.2"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</row>
    <row r="463" spans="3:59" x14ac:dyDescent="0.2"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</row>
    <row r="464" spans="3:59" x14ac:dyDescent="0.2"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</row>
    <row r="465" spans="3:59" x14ac:dyDescent="0.2"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</row>
    <row r="466" spans="3:59" x14ac:dyDescent="0.2"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</row>
    <row r="467" spans="3:59" x14ac:dyDescent="0.2"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</row>
    <row r="468" spans="3:59" x14ac:dyDescent="0.2"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</row>
    <row r="469" spans="3:59" x14ac:dyDescent="0.2"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</row>
    <row r="470" spans="3:59" x14ac:dyDescent="0.2"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</row>
    <row r="471" spans="3:59" x14ac:dyDescent="0.2"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</row>
    <row r="472" spans="3:59" x14ac:dyDescent="0.2"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</row>
    <row r="473" spans="3:59" x14ac:dyDescent="0.2"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</row>
    <row r="474" spans="3:59" x14ac:dyDescent="0.2"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</row>
    <row r="475" spans="3:59" x14ac:dyDescent="0.2"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</row>
    <row r="476" spans="3:59" x14ac:dyDescent="0.2"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</row>
    <row r="477" spans="3:59" x14ac:dyDescent="0.2"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</row>
    <row r="478" spans="3:59" x14ac:dyDescent="0.2"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</row>
    <row r="479" spans="3:59" x14ac:dyDescent="0.2"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</row>
    <row r="480" spans="3:59" x14ac:dyDescent="0.2"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</row>
    <row r="481" spans="3:59" x14ac:dyDescent="0.2"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</row>
    <row r="482" spans="3:59" x14ac:dyDescent="0.2"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</row>
    <row r="483" spans="3:59" x14ac:dyDescent="0.2"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</row>
    <row r="484" spans="3:59" x14ac:dyDescent="0.2"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</row>
    <row r="485" spans="3:59" x14ac:dyDescent="0.2"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</row>
    <row r="486" spans="3:59" x14ac:dyDescent="0.2"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</row>
    <row r="487" spans="3:59" x14ac:dyDescent="0.2"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</row>
    <row r="488" spans="3:59" x14ac:dyDescent="0.2"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</row>
    <row r="489" spans="3:59" x14ac:dyDescent="0.2"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</row>
    <row r="490" spans="3:59" x14ac:dyDescent="0.2"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</row>
    <row r="491" spans="3:59" x14ac:dyDescent="0.2"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</row>
    <row r="492" spans="3:59" x14ac:dyDescent="0.2"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</row>
    <row r="493" spans="3:59" x14ac:dyDescent="0.2"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</row>
    <row r="494" spans="3:59" x14ac:dyDescent="0.2"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</row>
    <row r="495" spans="3:59" x14ac:dyDescent="0.2"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</row>
    <row r="496" spans="3:59" x14ac:dyDescent="0.2"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</row>
    <row r="497" spans="3:59" x14ac:dyDescent="0.2"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</row>
    <row r="498" spans="3:59" x14ac:dyDescent="0.2"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</row>
    <row r="499" spans="3:59" x14ac:dyDescent="0.2"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</row>
    <row r="500" spans="3:59" x14ac:dyDescent="0.2"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</row>
    <row r="501" spans="3:59" x14ac:dyDescent="0.2"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</row>
    <row r="502" spans="3:59" x14ac:dyDescent="0.2"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</row>
    <row r="503" spans="3:59" x14ac:dyDescent="0.2"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</row>
    <row r="504" spans="3:59" x14ac:dyDescent="0.2"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</row>
    <row r="505" spans="3:59" x14ac:dyDescent="0.2"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</row>
    <row r="506" spans="3:59" x14ac:dyDescent="0.2"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</row>
    <row r="507" spans="3:59" x14ac:dyDescent="0.2"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</row>
    <row r="508" spans="3:59" x14ac:dyDescent="0.2"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</row>
    <row r="509" spans="3:59" x14ac:dyDescent="0.2"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</row>
    <row r="510" spans="3:59" x14ac:dyDescent="0.2"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</row>
    <row r="511" spans="3:59" x14ac:dyDescent="0.2"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</row>
    <row r="512" spans="3:59" x14ac:dyDescent="0.2"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</row>
    <row r="513" spans="3:59" x14ac:dyDescent="0.2"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</row>
    <row r="514" spans="3:59" x14ac:dyDescent="0.2"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</row>
    <row r="515" spans="3:59" x14ac:dyDescent="0.2"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</row>
    <row r="516" spans="3:59" x14ac:dyDescent="0.2"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</row>
    <row r="517" spans="3:59" x14ac:dyDescent="0.2"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</row>
    <row r="518" spans="3:59" x14ac:dyDescent="0.2"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</row>
    <row r="519" spans="3:59" x14ac:dyDescent="0.2"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</row>
    <row r="520" spans="3:59" x14ac:dyDescent="0.2"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</row>
    <row r="521" spans="3:59" x14ac:dyDescent="0.2"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</row>
    <row r="522" spans="3:59" x14ac:dyDescent="0.2"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</row>
    <row r="523" spans="3:59" x14ac:dyDescent="0.2"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</row>
    <row r="524" spans="3:59" x14ac:dyDescent="0.2"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</row>
    <row r="525" spans="3:59" x14ac:dyDescent="0.2"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</row>
    <row r="526" spans="3:59" x14ac:dyDescent="0.2"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</row>
    <row r="527" spans="3:59" x14ac:dyDescent="0.2"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</row>
    <row r="528" spans="3:59" x14ac:dyDescent="0.2"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</row>
    <row r="529" spans="3:59" x14ac:dyDescent="0.2"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</row>
    <row r="530" spans="3:59" x14ac:dyDescent="0.2"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</row>
    <row r="531" spans="3:59" x14ac:dyDescent="0.2"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</row>
    <row r="532" spans="3:59" x14ac:dyDescent="0.2"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</row>
    <row r="533" spans="3:59" x14ac:dyDescent="0.2"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</row>
    <row r="534" spans="3:59" x14ac:dyDescent="0.2"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</row>
    <row r="535" spans="3:59" x14ac:dyDescent="0.2"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</row>
    <row r="536" spans="3:59" x14ac:dyDescent="0.2"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</row>
    <row r="537" spans="3:59" x14ac:dyDescent="0.2"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</row>
    <row r="538" spans="3:59" x14ac:dyDescent="0.2"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</row>
    <row r="539" spans="3:59" x14ac:dyDescent="0.2"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</row>
    <row r="540" spans="3:59" x14ac:dyDescent="0.2"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</row>
    <row r="541" spans="3:59" x14ac:dyDescent="0.2"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</row>
    <row r="542" spans="3:59" x14ac:dyDescent="0.2"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</row>
    <row r="543" spans="3:59" x14ac:dyDescent="0.2"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</row>
    <row r="544" spans="3:59" x14ac:dyDescent="0.2"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</row>
    <row r="545" spans="3:59" x14ac:dyDescent="0.2"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</row>
    <row r="546" spans="3:59" x14ac:dyDescent="0.2"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</row>
    <row r="547" spans="3:59" x14ac:dyDescent="0.2"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</row>
    <row r="548" spans="3:59" x14ac:dyDescent="0.2"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</row>
    <row r="549" spans="3:59" x14ac:dyDescent="0.2"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</row>
    <row r="550" spans="3:59" x14ac:dyDescent="0.2"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</row>
    <row r="551" spans="3:59" x14ac:dyDescent="0.2"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</row>
    <row r="552" spans="3:59" x14ac:dyDescent="0.2"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</row>
    <row r="553" spans="3:59" x14ac:dyDescent="0.2"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</row>
    <row r="554" spans="3:59" x14ac:dyDescent="0.2"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</row>
    <row r="555" spans="3:59" x14ac:dyDescent="0.2"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</row>
    <row r="556" spans="3:59" x14ac:dyDescent="0.2"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</row>
    <row r="557" spans="3:59" x14ac:dyDescent="0.2"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</row>
    <row r="558" spans="3:59" x14ac:dyDescent="0.2"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</row>
    <row r="559" spans="3:59" x14ac:dyDescent="0.2"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</row>
    <row r="560" spans="3:59" x14ac:dyDescent="0.2"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</row>
    <row r="561" spans="3:59" x14ac:dyDescent="0.2"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</row>
    <row r="562" spans="3:59" x14ac:dyDescent="0.2"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</row>
    <row r="563" spans="3:59" x14ac:dyDescent="0.2"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</row>
    <row r="564" spans="3:59" x14ac:dyDescent="0.2"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</row>
    <row r="565" spans="3:59" x14ac:dyDescent="0.2"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</row>
    <row r="566" spans="3:59" x14ac:dyDescent="0.2"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</row>
    <row r="567" spans="3:59" x14ac:dyDescent="0.2"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</row>
    <row r="568" spans="3:59" x14ac:dyDescent="0.2"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</row>
    <row r="569" spans="3:59" x14ac:dyDescent="0.2"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</row>
    <row r="570" spans="3:59" x14ac:dyDescent="0.2"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</row>
    <row r="571" spans="3:59" x14ac:dyDescent="0.2"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</row>
    <row r="572" spans="3:59" x14ac:dyDescent="0.2"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</row>
    <row r="573" spans="3:59" x14ac:dyDescent="0.2"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</row>
    <row r="574" spans="3:59" x14ac:dyDescent="0.2"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</row>
    <row r="575" spans="3:59" x14ac:dyDescent="0.2"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</row>
    <row r="576" spans="3:59" x14ac:dyDescent="0.2"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</row>
    <row r="577" spans="3:59" x14ac:dyDescent="0.2"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</row>
    <row r="578" spans="3:59" x14ac:dyDescent="0.2"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</row>
    <row r="579" spans="3:59" x14ac:dyDescent="0.2"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</row>
    <row r="580" spans="3:59" x14ac:dyDescent="0.2"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</row>
    <row r="581" spans="3:59" x14ac:dyDescent="0.2"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</row>
    <row r="582" spans="3:59" x14ac:dyDescent="0.2"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</row>
    <row r="583" spans="3:59" x14ac:dyDescent="0.2"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</row>
    <row r="584" spans="3:59" x14ac:dyDescent="0.2"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</row>
    <row r="585" spans="3:59" x14ac:dyDescent="0.2"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</row>
    <row r="586" spans="3:59" x14ac:dyDescent="0.2"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</row>
    <row r="587" spans="3:59" x14ac:dyDescent="0.2"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</row>
    <row r="588" spans="3:59" x14ac:dyDescent="0.2"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</row>
    <row r="589" spans="3:59" x14ac:dyDescent="0.2"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</row>
    <row r="590" spans="3:59" x14ac:dyDescent="0.2"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</row>
    <row r="591" spans="3:59" x14ac:dyDescent="0.2"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</row>
    <row r="592" spans="3:59" x14ac:dyDescent="0.2"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</row>
    <row r="593" spans="3:59" x14ac:dyDescent="0.2"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</row>
    <row r="594" spans="3:59" x14ac:dyDescent="0.2"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</row>
    <row r="595" spans="3:59" x14ac:dyDescent="0.2"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</row>
    <row r="596" spans="3:59" x14ac:dyDescent="0.2"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</row>
    <row r="597" spans="3:59" x14ac:dyDescent="0.2"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</row>
    <row r="598" spans="3:59" x14ac:dyDescent="0.2"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</row>
    <row r="599" spans="3:59" x14ac:dyDescent="0.2"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</row>
    <row r="600" spans="3:59" x14ac:dyDescent="0.2"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</row>
    <row r="601" spans="3:59" x14ac:dyDescent="0.2"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</row>
    <row r="602" spans="3:59" x14ac:dyDescent="0.2"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</row>
    <row r="603" spans="3:59" x14ac:dyDescent="0.2"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</row>
    <row r="604" spans="3:59" x14ac:dyDescent="0.2"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</row>
    <row r="605" spans="3:59" x14ac:dyDescent="0.2"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</row>
    <row r="606" spans="3:59" x14ac:dyDescent="0.2"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</row>
    <row r="607" spans="3:59" x14ac:dyDescent="0.2"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</row>
    <row r="608" spans="3:59" x14ac:dyDescent="0.2"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</row>
    <row r="609" spans="3:59" x14ac:dyDescent="0.2"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</row>
    <row r="610" spans="3:59" x14ac:dyDescent="0.2"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</row>
    <row r="611" spans="3:59" x14ac:dyDescent="0.2"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</row>
    <row r="612" spans="3:59" x14ac:dyDescent="0.2"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</row>
    <row r="613" spans="3:59" x14ac:dyDescent="0.2"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</row>
    <row r="614" spans="3:59" x14ac:dyDescent="0.2"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</row>
    <row r="615" spans="3:59" x14ac:dyDescent="0.2"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</row>
    <row r="616" spans="3:59" x14ac:dyDescent="0.2"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</row>
    <row r="617" spans="3:59" x14ac:dyDescent="0.2"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</row>
    <row r="618" spans="3:59" x14ac:dyDescent="0.2"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</row>
    <row r="619" spans="3:59" x14ac:dyDescent="0.2"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</row>
    <row r="620" spans="3:59" x14ac:dyDescent="0.2"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</row>
    <row r="621" spans="3:59" x14ac:dyDescent="0.2"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</row>
    <row r="622" spans="3:59" x14ac:dyDescent="0.2"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</row>
    <row r="623" spans="3:59" x14ac:dyDescent="0.2"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</row>
    <row r="624" spans="3:59" x14ac:dyDescent="0.2"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</row>
    <row r="625" spans="3:59" x14ac:dyDescent="0.2"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</row>
    <row r="626" spans="3:59" x14ac:dyDescent="0.2"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</row>
    <row r="627" spans="3:59" x14ac:dyDescent="0.2"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</row>
    <row r="628" spans="3:59" x14ac:dyDescent="0.2"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</row>
    <row r="629" spans="3:59" x14ac:dyDescent="0.2"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</row>
    <row r="630" spans="3:59" x14ac:dyDescent="0.2"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</row>
    <row r="631" spans="3:59" x14ac:dyDescent="0.2"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</row>
    <row r="632" spans="3:59" x14ac:dyDescent="0.2"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</row>
    <row r="633" spans="3:59" x14ac:dyDescent="0.2"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</row>
    <row r="634" spans="3:59" x14ac:dyDescent="0.2"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</row>
    <row r="635" spans="3:59" x14ac:dyDescent="0.2"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</row>
    <row r="636" spans="3:59" x14ac:dyDescent="0.2"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</row>
    <row r="637" spans="3:59" x14ac:dyDescent="0.2"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</row>
    <row r="638" spans="3:59" x14ac:dyDescent="0.2"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</row>
    <row r="639" spans="3:59" x14ac:dyDescent="0.2"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</row>
    <row r="640" spans="3:59" x14ac:dyDescent="0.2"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</row>
    <row r="641" spans="3:59" x14ac:dyDescent="0.2"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</row>
    <row r="642" spans="3:59" x14ac:dyDescent="0.2"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</row>
    <row r="643" spans="3:59" x14ac:dyDescent="0.2"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</row>
    <row r="644" spans="3:59" x14ac:dyDescent="0.2"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</row>
    <row r="645" spans="3:59" x14ac:dyDescent="0.2"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</row>
    <row r="646" spans="3:59" x14ac:dyDescent="0.2"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</row>
    <row r="647" spans="3:59" x14ac:dyDescent="0.2"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</row>
    <row r="648" spans="3:59" x14ac:dyDescent="0.2"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</row>
    <row r="649" spans="3:59" x14ac:dyDescent="0.2"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</row>
    <row r="650" spans="3:59" x14ac:dyDescent="0.2"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</row>
    <row r="651" spans="3:59" x14ac:dyDescent="0.2"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</row>
    <row r="652" spans="3:59" x14ac:dyDescent="0.2"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</row>
    <row r="653" spans="3:59" x14ac:dyDescent="0.2"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</row>
    <row r="654" spans="3:59" x14ac:dyDescent="0.2"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</row>
    <row r="655" spans="3:59" x14ac:dyDescent="0.2"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</row>
    <row r="656" spans="3:59" x14ac:dyDescent="0.2"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</row>
    <row r="657" spans="3:59" x14ac:dyDescent="0.2"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</row>
    <row r="658" spans="3:59" x14ac:dyDescent="0.2"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</row>
    <row r="659" spans="3:59" x14ac:dyDescent="0.2"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</row>
    <row r="660" spans="3:59" x14ac:dyDescent="0.2"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</row>
    <row r="661" spans="3:59" x14ac:dyDescent="0.2"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</row>
    <row r="662" spans="3:59" x14ac:dyDescent="0.2"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</row>
    <row r="663" spans="3:59" x14ac:dyDescent="0.2"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</row>
    <row r="664" spans="3:59" x14ac:dyDescent="0.2"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</row>
    <row r="665" spans="3:59" x14ac:dyDescent="0.2"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</row>
    <row r="666" spans="3:59" x14ac:dyDescent="0.2"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</row>
    <row r="667" spans="3:59" x14ac:dyDescent="0.2"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</row>
    <row r="668" spans="3:59" x14ac:dyDescent="0.2"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</row>
    <row r="669" spans="3:59" x14ac:dyDescent="0.2"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</row>
    <row r="670" spans="3:59" x14ac:dyDescent="0.2"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</row>
    <row r="671" spans="3:59" x14ac:dyDescent="0.2"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</row>
    <row r="672" spans="3:59" x14ac:dyDescent="0.2"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</row>
    <row r="673" spans="3:59" x14ac:dyDescent="0.2"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</row>
    <row r="674" spans="3:59" x14ac:dyDescent="0.2"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</row>
    <row r="675" spans="3:59" x14ac:dyDescent="0.2"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</row>
    <row r="676" spans="3:59" x14ac:dyDescent="0.2"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</row>
    <row r="677" spans="3:59" x14ac:dyDescent="0.2"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</row>
    <row r="678" spans="3:59" x14ac:dyDescent="0.2"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</row>
    <row r="679" spans="3:59" x14ac:dyDescent="0.2"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</row>
    <row r="680" spans="3:59" x14ac:dyDescent="0.2"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</row>
    <row r="681" spans="3:59" x14ac:dyDescent="0.2"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</row>
    <row r="682" spans="3:59" x14ac:dyDescent="0.2"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</row>
    <row r="683" spans="3:59" x14ac:dyDescent="0.2"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</row>
    <row r="684" spans="3:59" x14ac:dyDescent="0.2"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</row>
    <row r="685" spans="3:59" x14ac:dyDescent="0.2"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</row>
    <row r="686" spans="3:59" x14ac:dyDescent="0.2"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</row>
    <row r="687" spans="3:59" x14ac:dyDescent="0.2"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</row>
    <row r="688" spans="3:59" x14ac:dyDescent="0.2"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</row>
    <row r="689" spans="3:59" x14ac:dyDescent="0.2"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</row>
    <row r="690" spans="3:59" x14ac:dyDescent="0.2"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</row>
    <row r="691" spans="3:59" x14ac:dyDescent="0.2"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</row>
    <row r="692" spans="3:59" x14ac:dyDescent="0.2"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</row>
    <row r="693" spans="3:59" x14ac:dyDescent="0.2"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</row>
    <row r="694" spans="3:59" x14ac:dyDescent="0.2"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</row>
    <row r="695" spans="3:59" x14ac:dyDescent="0.2"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</row>
    <row r="696" spans="3:59" x14ac:dyDescent="0.2"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</row>
    <row r="697" spans="3:59" x14ac:dyDescent="0.2"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</row>
    <row r="698" spans="3:59" x14ac:dyDescent="0.2"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</row>
    <row r="699" spans="3:59" x14ac:dyDescent="0.2"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</row>
    <row r="700" spans="3:59" x14ac:dyDescent="0.2"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</row>
    <row r="701" spans="3:59" x14ac:dyDescent="0.2"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</row>
    <row r="702" spans="3:59" x14ac:dyDescent="0.2"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</row>
    <row r="703" spans="3:59" x14ac:dyDescent="0.2"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</row>
    <row r="704" spans="3:59" x14ac:dyDescent="0.2"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</row>
    <row r="705" spans="3:59" x14ac:dyDescent="0.2"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</row>
    <row r="706" spans="3:59" x14ac:dyDescent="0.2"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</row>
    <row r="707" spans="3:59" x14ac:dyDescent="0.2"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</row>
    <row r="708" spans="3:59" x14ac:dyDescent="0.2"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</row>
    <row r="709" spans="3:59" x14ac:dyDescent="0.2"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</row>
    <row r="710" spans="3:59" x14ac:dyDescent="0.2"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</row>
    <row r="711" spans="3:59" x14ac:dyDescent="0.2"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</row>
    <row r="712" spans="3:59" x14ac:dyDescent="0.2"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</row>
    <row r="713" spans="3:59" x14ac:dyDescent="0.2"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</row>
    <row r="714" spans="3:59" x14ac:dyDescent="0.2"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</row>
    <row r="715" spans="3:59" x14ac:dyDescent="0.2"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</row>
    <row r="716" spans="3:59" x14ac:dyDescent="0.2"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</row>
    <row r="717" spans="3:59" x14ac:dyDescent="0.2"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</row>
    <row r="718" spans="3:59" x14ac:dyDescent="0.2"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</row>
    <row r="719" spans="3:59" x14ac:dyDescent="0.2"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</row>
    <row r="720" spans="3:59" x14ac:dyDescent="0.2"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</row>
    <row r="721" spans="3:59" x14ac:dyDescent="0.2"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</row>
    <row r="722" spans="3:59" x14ac:dyDescent="0.2"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</row>
    <row r="723" spans="3:59" x14ac:dyDescent="0.2"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</row>
    <row r="724" spans="3:59" x14ac:dyDescent="0.2"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</row>
    <row r="725" spans="3:59" x14ac:dyDescent="0.2"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</row>
    <row r="726" spans="3:59" x14ac:dyDescent="0.2"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</row>
    <row r="727" spans="3:59" x14ac:dyDescent="0.2"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</row>
    <row r="728" spans="3:59" x14ac:dyDescent="0.2"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</row>
    <row r="729" spans="3:59" x14ac:dyDescent="0.2"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</row>
    <row r="730" spans="3:59" x14ac:dyDescent="0.2"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</row>
    <row r="731" spans="3:59" x14ac:dyDescent="0.2"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</row>
    <row r="732" spans="3:59" x14ac:dyDescent="0.2"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</row>
    <row r="733" spans="3:59" x14ac:dyDescent="0.2"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</row>
    <row r="734" spans="3:59" x14ac:dyDescent="0.2"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</row>
    <row r="735" spans="3:59" x14ac:dyDescent="0.2"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</row>
    <row r="736" spans="3:59" x14ac:dyDescent="0.2"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</row>
    <row r="737" spans="3:59" x14ac:dyDescent="0.2"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</row>
    <row r="738" spans="3:59" x14ac:dyDescent="0.2"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</row>
    <row r="739" spans="3:59" x14ac:dyDescent="0.2"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</row>
    <row r="740" spans="3:59" x14ac:dyDescent="0.2"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</row>
    <row r="741" spans="3:59" x14ac:dyDescent="0.2"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</row>
    <row r="742" spans="3:59" x14ac:dyDescent="0.2"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</row>
    <row r="743" spans="3:59" x14ac:dyDescent="0.2"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</row>
    <row r="744" spans="3:59" x14ac:dyDescent="0.2"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</row>
    <row r="745" spans="3:59" x14ac:dyDescent="0.2"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</row>
    <row r="746" spans="3:59" x14ac:dyDescent="0.2"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</row>
    <row r="747" spans="3:59" x14ac:dyDescent="0.2"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</row>
    <row r="748" spans="3:59" x14ac:dyDescent="0.2"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</row>
    <row r="749" spans="3:59" x14ac:dyDescent="0.2"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</row>
    <row r="750" spans="3:59" x14ac:dyDescent="0.2"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</row>
    <row r="751" spans="3:59" x14ac:dyDescent="0.2"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</row>
    <row r="752" spans="3:59" x14ac:dyDescent="0.2"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</row>
    <row r="753" spans="3:59" x14ac:dyDescent="0.2"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</row>
    <row r="754" spans="3:59" x14ac:dyDescent="0.2"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</row>
    <row r="755" spans="3:59" x14ac:dyDescent="0.2"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</row>
    <row r="756" spans="3:59" x14ac:dyDescent="0.2"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</row>
    <row r="757" spans="3:59" x14ac:dyDescent="0.2"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</row>
    <row r="758" spans="3:59" x14ac:dyDescent="0.2"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</row>
    <row r="759" spans="3:59" x14ac:dyDescent="0.2"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</row>
    <row r="760" spans="3:59" x14ac:dyDescent="0.2"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</row>
    <row r="761" spans="3:59" x14ac:dyDescent="0.2"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</row>
    <row r="762" spans="3:59" x14ac:dyDescent="0.2"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</row>
    <row r="763" spans="3:59" x14ac:dyDescent="0.2"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</row>
    <row r="764" spans="3:59" x14ac:dyDescent="0.2"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</row>
    <row r="765" spans="3:59" x14ac:dyDescent="0.2"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</row>
    <row r="766" spans="3:59" x14ac:dyDescent="0.2"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</row>
    <row r="767" spans="3:59" x14ac:dyDescent="0.2"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</row>
    <row r="768" spans="3:59" x14ac:dyDescent="0.2"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</row>
    <row r="769" spans="3:59" x14ac:dyDescent="0.2"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</row>
    <row r="770" spans="3:59" x14ac:dyDescent="0.2"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</row>
    <row r="771" spans="3:59" x14ac:dyDescent="0.2"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</row>
    <row r="772" spans="3:59" x14ac:dyDescent="0.2"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</row>
    <row r="773" spans="3:59" x14ac:dyDescent="0.2"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</row>
    <row r="774" spans="3:59" x14ac:dyDescent="0.2"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</row>
    <row r="775" spans="3:59" x14ac:dyDescent="0.2"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</row>
    <row r="776" spans="3:59" x14ac:dyDescent="0.2"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</row>
    <row r="777" spans="3:59" x14ac:dyDescent="0.2"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</row>
    <row r="778" spans="3:59" x14ac:dyDescent="0.2"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</row>
    <row r="779" spans="3:59" x14ac:dyDescent="0.2"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</row>
    <row r="780" spans="3:59" x14ac:dyDescent="0.2"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</row>
    <row r="781" spans="3:59" x14ac:dyDescent="0.2"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</row>
    <row r="782" spans="3:59" x14ac:dyDescent="0.2"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</row>
    <row r="783" spans="3:59" x14ac:dyDescent="0.2"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</row>
    <row r="784" spans="3:59" x14ac:dyDescent="0.2"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</row>
    <row r="785" spans="3:59" x14ac:dyDescent="0.2"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</row>
    <row r="786" spans="3:59" x14ac:dyDescent="0.2"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</row>
    <row r="787" spans="3:59" x14ac:dyDescent="0.2"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</row>
    <row r="788" spans="3:59" x14ac:dyDescent="0.2"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</row>
    <row r="789" spans="3:59" x14ac:dyDescent="0.2"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</row>
    <row r="790" spans="3:59" x14ac:dyDescent="0.2"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</row>
    <row r="791" spans="3:59" x14ac:dyDescent="0.2"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</row>
    <row r="792" spans="3:59" x14ac:dyDescent="0.2"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</row>
    <row r="793" spans="3:59" x14ac:dyDescent="0.2"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</row>
    <row r="794" spans="3:59" x14ac:dyDescent="0.2"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</row>
    <row r="795" spans="3:59" x14ac:dyDescent="0.2"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</row>
    <row r="796" spans="3:59" x14ac:dyDescent="0.2"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</row>
    <row r="797" spans="3:59" x14ac:dyDescent="0.2"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</row>
    <row r="798" spans="3:59" x14ac:dyDescent="0.2"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</row>
    <row r="799" spans="3:59" x14ac:dyDescent="0.2"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</row>
    <row r="800" spans="3:59" x14ac:dyDescent="0.2"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</row>
    <row r="801" spans="3:59" x14ac:dyDescent="0.2"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</row>
    <row r="802" spans="3:59" x14ac:dyDescent="0.2"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</row>
    <row r="803" spans="3:59" x14ac:dyDescent="0.2"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</row>
    <row r="804" spans="3:59" x14ac:dyDescent="0.2"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</row>
    <row r="805" spans="3:59" x14ac:dyDescent="0.2"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</row>
    <row r="806" spans="3:59" x14ac:dyDescent="0.2"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</row>
    <row r="807" spans="3:59" x14ac:dyDescent="0.2"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</row>
    <row r="808" spans="3:59" x14ac:dyDescent="0.2"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</row>
    <row r="809" spans="3:59" x14ac:dyDescent="0.2"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</row>
    <row r="810" spans="3:59" x14ac:dyDescent="0.2"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</row>
    <row r="811" spans="3:59" x14ac:dyDescent="0.2"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</row>
    <row r="812" spans="3:59" x14ac:dyDescent="0.2"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</row>
    <row r="813" spans="3:59" x14ac:dyDescent="0.2"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</row>
    <row r="814" spans="3:59" x14ac:dyDescent="0.2"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</row>
    <row r="815" spans="3:59" x14ac:dyDescent="0.2"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</row>
    <row r="816" spans="3:59" x14ac:dyDescent="0.2"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</row>
    <row r="817" spans="3:59" x14ac:dyDescent="0.2"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</row>
    <row r="818" spans="3:59" x14ac:dyDescent="0.2"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</row>
    <row r="819" spans="3:59" x14ac:dyDescent="0.2"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</row>
    <row r="820" spans="3:59" x14ac:dyDescent="0.2"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</row>
    <row r="821" spans="3:59" x14ac:dyDescent="0.2"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</row>
    <row r="822" spans="3:59" x14ac:dyDescent="0.2"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</row>
    <row r="823" spans="3:59" x14ac:dyDescent="0.2"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</row>
    <row r="824" spans="3:59" x14ac:dyDescent="0.2"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</row>
    <row r="825" spans="3:59" x14ac:dyDescent="0.2"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</row>
    <row r="826" spans="3:59" x14ac:dyDescent="0.2"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</row>
    <row r="827" spans="3:59" x14ac:dyDescent="0.2"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</row>
    <row r="828" spans="3:59" x14ac:dyDescent="0.2"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</row>
    <row r="829" spans="3:59" x14ac:dyDescent="0.2"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</row>
    <row r="830" spans="3:59" x14ac:dyDescent="0.2"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</row>
    <row r="831" spans="3:59" x14ac:dyDescent="0.2"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</row>
  </sheetData>
  <phoneticPr fontId="0" type="noConversion"/>
  <dataValidations count="2">
    <dataValidation type="whole" allowBlank="1" showInputMessage="1" showErrorMessage="1" errorTitle="Incorrect Data Entry Error" error="No cents allowed, enter _x000a_only whole numbers!_x000a__x000a_" sqref="C25:M25 C18:M18 C12:M12" xr:uid="{00000000-0002-0000-0400-000000000000}">
      <formula1>-100000000000</formula1>
      <formula2>100000000000</formula2>
    </dataValidation>
    <dataValidation type="whole" allowBlank="1" showInputMessage="1" showErrorMessage="1" errorTitle="Incorrect Data Entry" error="Enter all amounts in whole dollars only" sqref="C6:M10 C13:M15 C19:M23 C26:M27 C32:M32" xr:uid="{00000000-0002-0000-0400-000001000000}">
      <formula1>-9.99999999999999E+40</formula1>
      <formula2>9.99999999999999E+51</formula2>
    </dataValidation>
  </dataValidations>
  <pageMargins left="0.75" right="0.75" top="1" bottom="1" header="0.5" footer="0.5"/>
  <pageSetup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pageSetUpPr fitToPage="1"/>
  </sheetPr>
  <dimension ref="A1:BF36"/>
  <sheetViews>
    <sheetView showGridLines="0" workbookViewId="0"/>
  </sheetViews>
  <sheetFormatPr defaultColWidth="9.140625" defaultRowHeight="12.75" x14ac:dyDescent="0.2"/>
  <cols>
    <col min="1" max="1" width="9.7109375" style="3" customWidth="1"/>
    <col min="2" max="2" width="38.7109375" style="3" customWidth="1"/>
    <col min="3" max="7" width="13.7109375" style="3" customWidth="1"/>
    <col min="8" max="8" width="16" style="3" customWidth="1"/>
    <col min="9" max="13" width="13.7109375" style="3" customWidth="1"/>
    <col min="14" max="16384" width="9.140625" style="3"/>
  </cols>
  <sheetData>
    <row r="1" spans="1:13" ht="16.5" thickBot="1" x14ac:dyDescent="0.3">
      <c r="A1" s="90" t="s">
        <v>210</v>
      </c>
      <c r="B1" s="101" t="s">
        <v>211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s="30" customFormat="1" ht="16.5" thickBot="1" x14ac:dyDescent="0.3">
      <c r="A2" s="155"/>
      <c r="C2" s="359" t="s">
        <v>319</v>
      </c>
      <c r="D2" s="360"/>
      <c r="E2" s="360"/>
      <c r="F2" s="360"/>
      <c r="G2" s="360"/>
      <c r="H2" s="360"/>
      <c r="I2" s="360"/>
      <c r="J2" s="360"/>
      <c r="K2" s="360"/>
      <c r="L2" s="360"/>
      <c r="M2" s="361"/>
    </row>
    <row r="3" spans="1:13" s="30" customFormat="1" ht="16.5" thickBot="1" x14ac:dyDescent="0.3">
      <c r="A3" s="363"/>
      <c r="B3" s="378"/>
      <c r="C3" s="364"/>
      <c r="D3" s="362"/>
      <c r="E3" s="362"/>
      <c r="F3" s="362"/>
      <c r="G3" s="210" t="s">
        <v>407</v>
      </c>
      <c r="H3" s="157" t="s">
        <v>24</v>
      </c>
      <c r="I3" s="157" t="s">
        <v>24</v>
      </c>
      <c r="J3" s="362"/>
      <c r="K3" s="362"/>
      <c r="L3" s="362"/>
      <c r="M3" s="362"/>
    </row>
    <row r="4" spans="1:13" x14ac:dyDescent="0.2">
      <c r="A4" s="156" t="s">
        <v>212</v>
      </c>
      <c r="B4" s="365" t="s">
        <v>21</v>
      </c>
      <c r="C4" s="156" t="s">
        <v>213</v>
      </c>
      <c r="D4" s="156" t="s">
        <v>214</v>
      </c>
      <c r="E4" s="156" t="s">
        <v>215</v>
      </c>
      <c r="F4" s="156" t="s">
        <v>216</v>
      </c>
      <c r="G4" s="156" t="s">
        <v>406</v>
      </c>
      <c r="H4" s="156" t="s">
        <v>22</v>
      </c>
      <c r="I4" s="156" t="s">
        <v>217</v>
      </c>
      <c r="J4" s="156" t="s">
        <v>218</v>
      </c>
      <c r="K4" s="156" t="s">
        <v>345</v>
      </c>
      <c r="L4" s="156" t="s">
        <v>27</v>
      </c>
      <c r="M4" s="156" t="s">
        <v>30</v>
      </c>
    </row>
    <row r="5" spans="1:13" ht="13.5" thickBot="1" x14ac:dyDescent="0.25">
      <c r="A5" s="158" t="s">
        <v>219</v>
      </c>
      <c r="B5" s="379"/>
      <c r="C5" s="156" t="s">
        <v>220</v>
      </c>
      <c r="D5" s="158" t="s">
        <v>221</v>
      </c>
      <c r="E5" s="158" t="s">
        <v>25</v>
      </c>
      <c r="F5" s="158" t="s">
        <v>222</v>
      </c>
      <c r="G5" s="158" t="s">
        <v>222</v>
      </c>
      <c r="H5" s="158" t="s">
        <v>23</v>
      </c>
      <c r="I5" s="158" t="s">
        <v>23</v>
      </c>
      <c r="J5" s="158" t="s">
        <v>26</v>
      </c>
      <c r="K5" s="158" t="s">
        <v>26</v>
      </c>
      <c r="L5" s="158" t="s">
        <v>28</v>
      </c>
      <c r="M5" s="158" t="s">
        <v>29</v>
      </c>
    </row>
    <row r="6" spans="1:13" x14ac:dyDescent="0.2">
      <c r="A6" s="184"/>
      <c r="B6" s="200" t="s">
        <v>133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x14ac:dyDescent="0.2">
      <c r="A7" s="42">
        <v>4100</v>
      </c>
      <c r="B7" s="152" t="s">
        <v>16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3" x14ac:dyDescent="0.2">
      <c r="A8" s="47">
        <v>4200</v>
      </c>
      <c r="B8" s="39" t="s">
        <v>134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223">
        <f>SUM(C8:L8)</f>
        <v>0</v>
      </c>
    </row>
    <row r="9" spans="1:13" x14ac:dyDescent="0.2">
      <c r="A9" s="47">
        <v>4500</v>
      </c>
      <c r="B9" s="39" t="s">
        <v>135</v>
      </c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223">
        <f>SUM(C9:L9)</f>
        <v>0</v>
      </c>
    </row>
    <row r="10" spans="1:13" x14ac:dyDescent="0.2">
      <c r="A10" s="47">
        <v>4600</v>
      </c>
      <c r="B10" s="39" t="s">
        <v>136</v>
      </c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223">
        <f>SUM(C10:L10)</f>
        <v>0</v>
      </c>
    </row>
    <row r="11" spans="1:13" x14ac:dyDescent="0.2">
      <c r="A11" s="47">
        <v>4800</v>
      </c>
      <c r="B11" s="39" t="s">
        <v>137</v>
      </c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223">
        <f>SUM(C11:L11)</f>
        <v>0</v>
      </c>
    </row>
    <row r="12" spans="1:13" ht="12" customHeight="1" thickBot="1" x14ac:dyDescent="0.25">
      <c r="A12" s="47">
        <v>4820</v>
      </c>
      <c r="B12" s="39" t="s">
        <v>61</v>
      </c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223">
        <f>SUM(C12:L12)</f>
        <v>0</v>
      </c>
    </row>
    <row r="13" spans="1:13" ht="15" customHeight="1" thickBot="1" x14ac:dyDescent="0.25">
      <c r="A13" s="159"/>
      <c r="B13" s="310" t="s">
        <v>196</v>
      </c>
      <c r="C13" s="218">
        <f>SUM(C8:C12)</f>
        <v>0</v>
      </c>
      <c r="D13" s="218">
        <f t="shared" ref="D13:L13" si="0">SUM(D8:D12)</f>
        <v>0</v>
      </c>
      <c r="E13" s="218">
        <f t="shared" si="0"/>
        <v>0</v>
      </c>
      <c r="F13" s="218">
        <f t="shared" si="0"/>
        <v>0</v>
      </c>
      <c r="G13" s="218">
        <f t="shared" ref="G13" si="1">SUM(G8:G12)</f>
        <v>0</v>
      </c>
      <c r="H13" s="218">
        <f t="shared" si="0"/>
        <v>0</v>
      </c>
      <c r="I13" s="218">
        <f t="shared" si="0"/>
        <v>0</v>
      </c>
      <c r="J13" s="218">
        <f t="shared" si="0"/>
        <v>0</v>
      </c>
      <c r="K13" s="218">
        <f t="shared" si="0"/>
        <v>0</v>
      </c>
      <c r="L13" s="218">
        <f t="shared" si="0"/>
        <v>0</v>
      </c>
      <c r="M13" s="218">
        <f>SUM(M8:M12)</f>
        <v>0</v>
      </c>
    </row>
    <row r="14" spans="1:13" x14ac:dyDescent="0.2">
      <c r="A14" s="198"/>
      <c r="B14" s="20" t="s">
        <v>140</v>
      </c>
      <c r="C14" s="380"/>
      <c r="D14" s="380"/>
      <c r="E14" s="380"/>
      <c r="F14" s="380"/>
      <c r="G14" s="380"/>
      <c r="H14" s="380"/>
      <c r="I14" s="380"/>
      <c r="J14" s="380"/>
      <c r="K14" s="380"/>
      <c r="L14" s="380"/>
      <c r="M14" s="358"/>
    </row>
    <row r="15" spans="1:13" ht="19.5" customHeight="1" x14ac:dyDescent="0.2">
      <c r="A15" s="199">
        <v>4970</v>
      </c>
      <c r="B15" s="332" t="s">
        <v>308</v>
      </c>
      <c r="C15" s="329"/>
      <c r="D15" s="329"/>
      <c r="E15" s="329"/>
      <c r="F15" s="329"/>
      <c r="G15" s="329"/>
      <c r="H15" s="329"/>
      <c r="I15" s="329"/>
      <c r="J15" s="329"/>
      <c r="K15" s="329"/>
      <c r="L15" s="329"/>
      <c r="M15" s="224">
        <f>SUM(C15:L15)</f>
        <v>0</v>
      </c>
    </row>
    <row r="16" spans="1:13" ht="13.5" thickBot="1" x14ac:dyDescent="0.25">
      <c r="A16" s="42">
        <v>4990</v>
      </c>
      <c r="B16" s="39" t="s">
        <v>142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223">
        <f>SUM(C16:L16)</f>
        <v>0</v>
      </c>
    </row>
    <row r="17" spans="1:13" ht="15" customHeight="1" thickBot="1" x14ac:dyDescent="0.25">
      <c r="A17" s="93"/>
      <c r="B17" s="297" t="s">
        <v>143</v>
      </c>
      <c r="C17" s="218">
        <f>SUM(C15:C16)</f>
        <v>0</v>
      </c>
      <c r="D17" s="218">
        <f t="shared" ref="D17:L17" si="2">SUM(D15:D16)</f>
        <v>0</v>
      </c>
      <c r="E17" s="218">
        <f t="shared" si="2"/>
        <v>0</v>
      </c>
      <c r="F17" s="218">
        <f t="shared" si="2"/>
        <v>0</v>
      </c>
      <c r="G17" s="218">
        <f t="shared" ref="G17" si="3">SUM(G15:G16)</f>
        <v>0</v>
      </c>
      <c r="H17" s="218">
        <f t="shared" si="2"/>
        <v>0</v>
      </c>
      <c r="I17" s="218">
        <f t="shared" si="2"/>
        <v>0</v>
      </c>
      <c r="J17" s="218">
        <f t="shared" si="2"/>
        <v>0</v>
      </c>
      <c r="K17" s="218">
        <f t="shared" si="2"/>
        <v>0</v>
      </c>
      <c r="L17" s="218">
        <f t="shared" si="2"/>
        <v>0</v>
      </c>
      <c r="M17" s="218">
        <f>SUM(M15:M16)</f>
        <v>0</v>
      </c>
    </row>
    <row r="18" spans="1:13" ht="15.95" customHeight="1" x14ac:dyDescent="0.2">
      <c r="A18" s="159"/>
      <c r="B18" s="311" t="s">
        <v>223</v>
      </c>
      <c r="C18" s="219"/>
      <c r="D18" s="219"/>
      <c r="E18" s="219"/>
      <c r="F18" s="219"/>
      <c r="G18" s="219"/>
      <c r="H18" s="219"/>
      <c r="I18" s="219"/>
      <c r="J18" s="219"/>
      <c r="K18" s="219"/>
      <c r="L18" s="219"/>
      <c r="M18" s="219"/>
    </row>
    <row r="19" spans="1:13" ht="12.75" customHeight="1" thickBot="1" x14ac:dyDescent="0.25">
      <c r="A19" s="136"/>
      <c r="B19" s="312" t="s">
        <v>224</v>
      </c>
      <c r="C19" s="221">
        <f>SUM(C17+C13)</f>
        <v>0</v>
      </c>
      <c r="D19" s="221">
        <f t="shared" ref="D19:M19" si="4">SUM(D17+D13)</f>
        <v>0</v>
      </c>
      <c r="E19" s="221">
        <f t="shared" si="4"/>
        <v>0</v>
      </c>
      <c r="F19" s="221">
        <f t="shared" si="4"/>
        <v>0</v>
      </c>
      <c r="G19" s="221">
        <f t="shared" ref="G19" si="5">SUM(G17+G13)</f>
        <v>0</v>
      </c>
      <c r="H19" s="221">
        <f t="shared" si="4"/>
        <v>0</v>
      </c>
      <c r="I19" s="221">
        <f>SUM(I17+I13)</f>
        <v>0</v>
      </c>
      <c r="J19" s="221">
        <f t="shared" si="4"/>
        <v>0</v>
      </c>
      <c r="K19" s="221">
        <f>SUM(K17+K13)</f>
        <v>0</v>
      </c>
      <c r="L19" s="221">
        <f t="shared" si="4"/>
        <v>0</v>
      </c>
      <c r="M19" s="221">
        <f t="shared" si="4"/>
        <v>0</v>
      </c>
    </row>
    <row r="20" spans="1:13" ht="13.5" thickBot="1" x14ac:dyDescent="0.25">
      <c r="A20" s="41"/>
      <c r="B20" s="160" t="s">
        <v>145</v>
      </c>
      <c r="C20" s="376"/>
      <c r="D20" s="376"/>
      <c r="E20" s="376"/>
      <c r="F20" s="376"/>
      <c r="G20" s="376"/>
      <c r="H20" s="376"/>
      <c r="I20" s="376"/>
      <c r="J20" s="376"/>
      <c r="K20" s="376"/>
      <c r="L20" s="376"/>
      <c r="M20" s="366"/>
    </row>
    <row r="21" spans="1:13" ht="18" customHeight="1" x14ac:dyDescent="0.2">
      <c r="A21" s="42">
        <v>5100</v>
      </c>
      <c r="B21" s="14" t="s">
        <v>78</v>
      </c>
      <c r="C21" s="328"/>
      <c r="D21" s="328"/>
      <c r="E21" s="328"/>
      <c r="F21" s="328"/>
      <c r="G21" s="328"/>
      <c r="H21" s="328"/>
      <c r="I21" s="328"/>
      <c r="J21" s="328"/>
      <c r="K21" s="328"/>
      <c r="L21" s="328"/>
      <c r="M21" s="330">
        <f>SUM(C21:L21)</f>
        <v>0</v>
      </c>
    </row>
    <row r="22" spans="1:13" x14ac:dyDescent="0.2">
      <c r="A22" s="47">
        <v>5700</v>
      </c>
      <c r="B22" s="18" t="s">
        <v>320</v>
      </c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223">
        <f>SUM(C22:L22)</f>
        <v>0</v>
      </c>
    </row>
    <row r="23" spans="1:13" x14ac:dyDescent="0.2">
      <c r="A23" s="120" t="s">
        <v>353</v>
      </c>
      <c r="B23" s="18" t="s">
        <v>79</v>
      </c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223">
        <f>SUM(C23:L23)</f>
        <v>0</v>
      </c>
    </row>
    <row r="24" spans="1:13" x14ac:dyDescent="0.2">
      <c r="A24" s="126" t="s">
        <v>354</v>
      </c>
      <c r="B24" s="18" t="s">
        <v>80</v>
      </c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223">
        <f>SUM(C24:L24)</f>
        <v>0</v>
      </c>
    </row>
    <row r="25" spans="1:13" ht="13.5" thickBot="1" x14ac:dyDescent="0.25">
      <c r="A25" s="47">
        <v>5900</v>
      </c>
      <c r="B25" s="18" t="s">
        <v>117</v>
      </c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223">
        <f>SUM(C25:L25)</f>
        <v>0</v>
      </c>
    </row>
    <row r="26" spans="1:13" ht="15" customHeight="1" thickBot="1" x14ac:dyDescent="0.25">
      <c r="A26" s="137"/>
      <c r="B26" s="297" t="s">
        <v>146</v>
      </c>
      <c r="C26" s="218">
        <f>SUM(C21:C25)</f>
        <v>0</v>
      </c>
      <c r="D26" s="218">
        <f t="shared" ref="D26:L26" si="6">SUM(D21:D25)</f>
        <v>0</v>
      </c>
      <c r="E26" s="218">
        <f t="shared" si="6"/>
        <v>0</v>
      </c>
      <c r="F26" s="218">
        <f t="shared" si="6"/>
        <v>0</v>
      </c>
      <c r="G26" s="218">
        <f t="shared" ref="G26" si="7">SUM(G21:G25)</f>
        <v>0</v>
      </c>
      <c r="H26" s="218">
        <f t="shared" si="6"/>
        <v>0</v>
      </c>
      <c r="I26" s="218">
        <f t="shared" si="6"/>
        <v>0</v>
      </c>
      <c r="J26" s="218">
        <f t="shared" si="6"/>
        <v>0</v>
      </c>
      <c r="K26" s="218">
        <f t="shared" si="6"/>
        <v>0</v>
      </c>
      <c r="L26" s="218">
        <f t="shared" si="6"/>
        <v>0</v>
      </c>
      <c r="M26" s="218">
        <f>SUM(M21:M25)</f>
        <v>0</v>
      </c>
    </row>
    <row r="27" spans="1:13" x14ac:dyDescent="0.2">
      <c r="A27" s="41"/>
      <c r="B27" s="20" t="s">
        <v>147</v>
      </c>
      <c r="C27" s="380"/>
      <c r="D27" s="380"/>
      <c r="E27" s="380"/>
      <c r="F27" s="380"/>
      <c r="G27" s="380"/>
      <c r="H27" s="380"/>
      <c r="I27" s="380"/>
      <c r="J27" s="380"/>
      <c r="K27" s="380"/>
      <c r="L27" s="380"/>
      <c r="M27" s="358"/>
    </row>
    <row r="28" spans="1:13" x14ac:dyDescent="0.2">
      <c r="A28" s="42">
        <v>5960</v>
      </c>
      <c r="B28" s="14" t="s">
        <v>309</v>
      </c>
      <c r="C28" s="329"/>
      <c r="D28" s="329"/>
      <c r="E28" s="329"/>
      <c r="F28" s="329"/>
      <c r="G28" s="329"/>
      <c r="H28" s="329"/>
      <c r="I28" s="329"/>
      <c r="J28" s="329"/>
      <c r="K28" s="329"/>
      <c r="L28" s="329"/>
      <c r="M28" s="224">
        <f>SUM(C28:L28)</f>
        <v>0</v>
      </c>
    </row>
    <row r="29" spans="1:13" ht="13.5" thickBot="1" x14ac:dyDescent="0.25">
      <c r="A29" s="47">
        <v>5990</v>
      </c>
      <c r="B29" s="14" t="s">
        <v>120</v>
      </c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223">
        <f>SUM(C29:L29)</f>
        <v>0</v>
      </c>
    </row>
    <row r="30" spans="1:13" ht="15" customHeight="1" thickBot="1" x14ac:dyDescent="0.25">
      <c r="A30" s="93"/>
      <c r="B30" s="297" t="s">
        <v>225</v>
      </c>
      <c r="C30" s="218">
        <f>SUM(C28:C29)</f>
        <v>0</v>
      </c>
      <c r="D30" s="218">
        <f t="shared" ref="D30:L30" si="8">SUM(D28:D29)</f>
        <v>0</v>
      </c>
      <c r="E30" s="218">
        <f t="shared" si="8"/>
        <v>0</v>
      </c>
      <c r="F30" s="218">
        <f t="shared" si="8"/>
        <v>0</v>
      </c>
      <c r="G30" s="218">
        <f t="shared" ref="G30" si="9">SUM(G28:G29)</f>
        <v>0</v>
      </c>
      <c r="H30" s="218">
        <f t="shared" si="8"/>
        <v>0</v>
      </c>
      <c r="I30" s="218">
        <f t="shared" si="8"/>
        <v>0</v>
      </c>
      <c r="J30" s="218">
        <f t="shared" si="8"/>
        <v>0</v>
      </c>
      <c r="K30" s="218">
        <f t="shared" si="8"/>
        <v>0</v>
      </c>
      <c r="L30" s="218">
        <f t="shared" si="8"/>
        <v>0</v>
      </c>
      <c r="M30" s="218">
        <f>SUM(M28:M29)</f>
        <v>0</v>
      </c>
    </row>
    <row r="31" spans="1:13" x14ac:dyDescent="0.2">
      <c r="A31" s="159"/>
      <c r="B31" s="311" t="s">
        <v>226</v>
      </c>
      <c r="C31" s="219"/>
      <c r="D31" s="219"/>
      <c r="E31" s="219"/>
      <c r="F31" s="219"/>
      <c r="G31" s="219"/>
      <c r="H31" s="219"/>
      <c r="I31" s="219"/>
      <c r="J31" s="219"/>
      <c r="K31" s="219"/>
      <c r="L31" s="219"/>
      <c r="M31" s="219"/>
    </row>
    <row r="32" spans="1:13" ht="13.5" thickBot="1" x14ac:dyDescent="0.25">
      <c r="A32" s="136"/>
      <c r="B32" s="312" t="s">
        <v>147</v>
      </c>
      <c r="C32" s="221">
        <f>SUM(C30+C26)</f>
        <v>0</v>
      </c>
      <c r="D32" s="221">
        <f t="shared" ref="D32:L32" si="10">SUM(D30+D26)</f>
        <v>0</v>
      </c>
      <c r="E32" s="221">
        <f t="shared" si="10"/>
        <v>0</v>
      </c>
      <c r="F32" s="221">
        <f t="shared" si="10"/>
        <v>0</v>
      </c>
      <c r="G32" s="221">
        <f t="shared" ref="G32" si="11">SUM(G30+G26)</f>
        <v>0</v>
      </c>
      <c r="H32" s="221">
        <f t="shared" si="10"/>
        <v>0</v>
      </c>
      <c r="I32" s="221">
        <f t="shared" si="10"/>
        <v>0</v>
      </c>
      <c r="J32" s="221">
        <f t="shared" si="10"/>
        <v>0</v>
      </c>
      <c r="K32" s="221">
        <f>SUM(K30+K26)</f>
        <v>0</v>
      </c>
      <c r="L32" s="221">
        <f t="shared" si="10"/>
        <v>0</v>
      </c>
      <c r="M32" s="221">
        <f>SUM(M30+M26)</f>
        <v>0</v>
      </c>
    </row>
    <row r="33" spans="1:58" ht="38.25" x14ac:dyDescent="0.2">
      <c r="A33" s="162"/>
      <c r="B33" s="305" t="s">
        <v>17</v>
      </c>
      <c r="C33" s="228">
        <f t="shared" ref="C33:L33" si="12">SUM(C19-C32)</f>
        <v>0</v>
      </c>
      <c r="D33" s="228">
        <f t="shared" si="12"/>
        <v>0</v>
      </c>
      <c r="E33" s="228">
        <f t="shared" si="12"/>
        <v>0</v>
      </c>
      <c r="F33" s="228">
        <f t="shared" si="12"/>
        <v>0</v>
      </c>
      <c r="G33" s="228">
        <f t="shared" ref="G33" si="13">SUM(G19-G32)</f>
        <v>0</v>
      </c>
      <c r="H33" s="228">
        <f t="shared" si="12"/>
        <v>0</v>
      </c>
      <c r="I33" s="228">
        <f t="shared" si="12"/>
        <v>0</v>
      </c>
      <c r="J33" s="228">
        <f t="shared" si="12"/>
        <v>0</v>
      </c>
      <c r="K33" s="228">
        <f t="shared" si="12"/>
        <v>0</v>
      </c>
      <c r="L33" s="228">
        <f t="shared" si="12"/>
        <v>0</v>
      </c>
      <c r="M33" s="224">
        <f>SUM(M19-M32)</f>
        <v>0</v>
      </c>
    </row>
    <row r="34" spans="1:58" customFormat="1" x14ac:dyDescent="0.2">
      <c r="A34" s="414"/>
      <c r="B34" s="405" t="str">
        <f>'Part 4'!B30</f>
        <v xml:space="preserve">FUND BALANCE BEGINNING </v>
      </c>
      <c r="C34" s="408">
        <v>0</v>
      </c>
      <c r="D34" s="408">
        <v>0</v>
      </c>
      <c r="E34" s="408">
        <v>0</v>
      </c>
      <c r="F34" s="408">
        <v>0</v>
      </c>
      <c r="G34" s="408">
        <v>0</v>
      </c>
      <c r="H34" s="408">
        <v>0</v>
      </c>
      <c r="I34" s="408">
        <v>0</v>
      </c>
      <c r="J34" s="408">
        <v>0</v>
      </c>
      <c r="K34" s="408">
        <v>0</v>
      </c>
      <c r="L34" s="408">
        <v>0</v>
      </c>
      <c r="M34" s="408">
        <f>SUM(C34:L34)</f>
        <v>0</v>
      </c>
      <c r="N34" s="394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</row>
    <row r="35" spans="1:58" ht="20.25" customHeight="1" thickBot="1" x14ac:dyDescent="0.25">
      <c r="A35" s="327" t="s">
        <v>404</v>
      </c>
      <c r="B35" s="323" t="s">
        <v>150</v>
      </c>
      <c r="C35" s="324"/>
      <c r="D35" s="324"/>
      <c r="E35" s="324"/>
      <c r="F35" s="324"/>
      <c r="G35" s="324"/>
      <c r="H35" s="324"/>
      <c r="I35" s="324"/>
      <c r="J35" s="324"/>
      <c r="K35" s="324"/>
      <c r="L35" s="324"/>
      <c r="M35" s="326">
        <f>SUM(C35:L35)</f>
        <v>0</v>
      </c>
    </row>
    <row r="36" spans="1:58" ht="13.5" thickTop="1" x14ac:dyDescent="0.2">
      <c r="A36" s="414"/>
      <c r="B36" s="406" t="str">
        <f>'Part 4'!B32</f>
        <v>FUND BALANCE ENDING</v>
      </c>
      <c r="C36" s="397">
        <f>SUM(C33:C35)</f>
        <v>0</v>
      </c>
      <c r="D36" s="397">
        <f t="shared" ref="D36:M36" si="14">SUM(D33:D35)</f>
        <v>0</v>
      </c>
      <c r="E36" s="397">
        <f t="shared" si="14"/>
        <v>0</v>
      </c>
      <c r="F36" s="397">
        <f t="shared" si="14"/>
        <v>0</v>
      </c>
      <c r="G36" s="397">
        <f t="shared" si="14"/>
        <v>0</v>
      </c>
      <c r="H36" s="397">
        <f t="shared" si="14"/>
        <v>0</v>
      </c>
      <c r="I36" s="397">
        <f t="shared" si="14"/>
        <v>0</v>
      </c>
      <c r="J36" s="397">
        <f t="shared" si="14"/>
        <v>0</v>
      </c>
      <c r="K36" s="397">
        <f t="shared" si="14"/>
        <v>0</v>
      </c>
      <c r="L36" s="397">
        <f t="shared" si="14"/>
        <v>0</v>
      </c>
      <c r="M36" s="397">
        <f t="shared" si="14"/>
        <v>0</v>
      </c>
      <c r="N36" s="394"/>
    </row>
  </sheetData>
  <phoneticPr fontId="0" type="noConversion"/>
  <dataValidations count="2">
    <dataValidation type="whole" allowBlank="1" showInputMessage="1" showErrorMessage="1" errorTitle="Incorrect Data Entry Error" error="No cents allowed, enter _x000a_only whole numbers!_x000a__x000a_" sqref="C27:L27 C20:L20 C14:L14" xr:uid="{00000000-0002-0000-0500-000000000000}">
      <formula1>-100000000000</formula1>
      <formula2>100000000000</formula2>
    </dataValidation>
    <dataValidation type="whole" allowBlank="1" showInputMessage="1" showErrorMessage="1" errorTitle="Incorrect Data Entry" error="Enter all amounts in whole dollars only" sqref="C8:L12 C15:L16 C21:L25 C28:L29 C35:L35" xr:uid="{00000000-0002-0000-0500-000001000000}">
      <formula1>-9.99999999999999E+40</formula1>
      <formula2>9.99999999999999E+51</formula2>
    </dataValidation>
  </dataValidations>
  <printOptions horizontalCentered="1" verticalCentered="1"/>
  <pageMargins left="0.2" right="0.2" top="0.75" bottom="0.75" header="0.3" footer="0.3"/>
  <pageSetup paperSize="5" scale="69" fitToHeight="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pageSetUpPr autoPageBreaks="0"/>
  </sheetPr>
  <dimension ref="A1:I32"/>
  <sheetViews>
    <sheetView showGridLines="0" workbookViewId="0">
      <selection activeCell="B23" sqref="B23"/>
    </sheetView>
  </sheetViews>
  <sheetFormatPr defaultColWidth="9.140625" defaultRowHeight="12.75" x14ac:dyDescent="0.2"/>
  <cols>
    <col min="1" max="1" width="9.42578125" style="3" customWidth="1"/>
    <col min="2" max="2" width="47" style="3" customWidth="1"/>
    <col min="3" max="6" width="19.5703125" style="3" customWidth="1"/>
    <col min="7" max="7" width="18.7109375" style="3" customWidth="1"/>
    <col min="8" max="8" width="17.5703125" style="3" customWidth="1"/>
    <col min="9" max="16384" width="9.140625" style="3"/>
  </cols>
  <sheetData>
    <row r="1" spans="1:9" s="30" customFormat="1" ht="16.5" thickBot="1" x14ac:dyDescent="0.3">
      <c r="A1" s="91" t="s">
        <v>227</v>
      </c>
      <c r="B1" s="260" t="s">
        <v>228</v>
      </c>
      <c r="C1" s="402"/>
      <c r="D1" s="92"/>
      <c r="E1" s="92"/>
      <c r="F1" s="92"/>
      <c r="G1" s="3"/>
      <c r="H1" s="3"/>
      <c r="I1" s="3"/>
    </row>
    <row r="2" spans="1:9" ht="15" x14ac:dyDescent="0.2">
      <c r="A2" s="93"/>
      <c r="B2" s="401"/>
      <c r="C2" s="34" t="s">
        <v>411</v>
      </c>
      <c r="D2" s="280" t="s">
        <v>216</v>
      </c>
      <c r="E2" s="280"/>
      <c r="F2" s="280" t="s">
        <v>216</v>
      </c>
      <c r="G2" s="280"/>
      <c r="H2" s="431" t="s">
        <v>411</v>
      </c>
    </row>
    <row r="3" spans="1:9" ht="15.75" thickBot="1" x14ac:dyDescent="0.25">
      <c r="A3" s="281" t="s">
        <v>212</v>
      </c>
      <c r="B3" s="398" t="s">
        <v>286</v>
      </c>
      <c r="C3" s="424" t="s">
        <v>429</v>
      </c>
      <c r="D3" s="282" t="s">
        <v>229</v>
      </c>
      <c r="E3" s="282" t="s">
        <v>419</v>
      </c>
      <c r="F3" s="282" t="s">
        <v>230</v>
      </c>
      <c r="G3" s="282" t="s">
        <v>420</v>
      </c>
      <c r="H3" s="432" t="s">
        <v>430</v>
      </c>
    </row>
    <row r="4" spans="1:9" x14ac:dyDescent="0.2">
      <c r="A4" s="103"/>
      <c r="B4" s="399" t="s">
        <v>231</v>
      </c>
      <c r="C4" s="400"/>
      <c r="D4" s="400"/>
      <c r="E4" s="400"/>
      <c r="F4" s="380"/>
      <c r="G4" s="380"/>
      <c r="H4" s="380"/>
    </row>
    <row r="5" spans="1:9" ht="16.5" customHeight="1" x14ac:dyDescent="0.2">
      <c r="A5" s="288" t="s">
        <v>359</v>
      </c>
      <c r="B5" s="95" t="s">
        <v>232</v>
      </c>
      <c r="C5" s="425"/>
      <c r="D5" s="145"/>
      <c r="E5" s="145"/>
      <c r="F5" s="145"/>
      <c r="G5" s="145"/>
      <c r="H5" s="145">
        <f>C5+D5+E5-F5-G5</f>
        <v>0</v>
      </c>
    </row>
    <row r="6" spans="1:9" ht="13.5" thickBot="1" x14ac:dyDescent="0.25">
      <c r="A6" s="288" t="s">
        <v>360</v>
      </c>
      <c r="B6" s="96" t="s">
        <v>285</v>
      </c>
      <c r="C6" s="426"/>
      <c r="D6" s="145"/>
      <c r="E6" s="145"/>
      <c r="F6" s="145"/>
      <c r="G6" s="145"/>
      <c r="H6" s="145">
        <f>C6+D6+E6-F6-G6</f>
        <v>0</v>
      </c>
    </row>
    <row r="7" spans="1:9" ht="13.5" thickBot="1" x14ac:dyDescent="0.25">
      <c r="A7" s="288"/>
      <c r="B7" s="313" t="s">
        <v>233</v>
      </c>
      <c r="C7" s="427">
        <f t="shared" ref="C7:H7" si="0">SUM(C5:C6)</f>
        <v>0</v>
      </c>
      <c r="D7" s="218">
        <f t="shared" si="0"/>
        <v>0</v>
      </c>
      <c r="E7" s="218">
        <f t="shared" si="0"/>
        <v>0</v>
      </c>
      <c r="F7" s="218">
        <f t="shared" si="0"/>
        <v>0</v>
      </c>
      <c r="G7" s="218">
        <f t="shared" si="0"/>
        <v>0</v>
      </c>
      <c r="H7" s="218">
        <f t="shared" si="0"/>
        <v>0</v>
      </c>
    </row>
    <row r="8" spans="1:9" x14ac:dyDescent="0.2">
      <c r="A8" s="370"/>
      <c r="B8" s="399" t="s">
        <v>234</v>
      </c>
      <c r="C8" s="400"/>
      <c r="D8" s="400"/>
      <c r="E8" s="400"/>
      <c r="F8" s="380"/>
      <c r="G8" s="380"/>
      <c r="H8" s="380"/>
    </row>
    <row r="9" spans="1:9" ht="18" customHeight="1" x14ac:dyDescent="0.2">
      <c r="A9" s="288" t="s">
        <v>361</v>
      </c>
      <c r="B9" s="95" t="s">
        <v>287</v>
      </c>
      <c r="C9" s="428"/>
      <c r="D9" s="145"/>
      <c r="E9" s="145"/>
      <c r="F9" s="145"/>
      <c r="G9" s="145"/>
      <c r="H9" s="145">
        <f t="shared" ref="H9:H17" si="1">C9+D9+E9-F9-G9</f>
        <v>0</v>
      </c>
    </row>
    <row r="10" spans="1:9" x14ac:dyDescent="0.2">
      <c r="A10" s="288" t="s">
        <v>362</v>
      </c>
      <c r="B10" s="97" t="s">
        <v>288</v>
      </c>
      <c r="C10" s="429"/>
      <c r="D10" s="145"/>
      <c r="E10" s="145"/>
      <c r="F10" s="145"/>
      <c r="G10" s="145"/>
      <c r="H10" s="145">
        <f t="shared" si="1"/>
        <v>0</v>
      </c>
    </row>
    <row r="11" spans="1:9" x14ac:dyDescent="0.2">
      <c r="A11" s="288" t="s">
        <v>363</v>
      </c>
      <c r="B11" s="97" t="s">
        <v>289</v>
      </c>
      <c r="C11" s="429"/>
      <c r="D11" s="145"/>
      <c r="E11" s="145"/>
      <c r="F11" s="145"/>
      <c r="G11" s="145"/>
      <c r="H11" s="145">
        <f t="shared" si="1"/>
        <v>0</v>
      </c>
    </row>
    <row r="12" spans="1:9" x14ac:dyDescent="0.2">
      <c r="A12" s="288" t="s">
        <v>364</v>
      </c>
      <c r="B12" s="97" t="s">
        <v>290</v>
      </c>
      <c r="C12" s="429"/>
      <c r="D12" s="145"/>
      <c r="E12" s="145"/>
      <c r="F12" s="145"/>
      <c r="G12" s="145"/>
      <c r="H12" s="145">
        <f t="shared" si="1"/>
        <v>0</v>
      </c>
    </row>
    <row r="13" spans="1:9" x14ac:dyDescent="0.2">
      <c r="A13" s="288" t="s">
        <v>365</v>
      </c>
      <c r="B13" s="97" t="s">
        <v>291</v>
      </c>
      <c r="C13" s="429"/>
      <c r="D13" s="145"/>
      <c r="E13" s="145"/>
      <c r="F13" s="145"/>
      <c r="G13" s="145"/>
      <c r="H13" s="145">
        <f t="shared" si="1"/>
        <v>0</v>
      </c>
    </row>
    <row r="14" spans="1:9" x14ac:dyDescent="0.2">
      <c r="A14" s="288" t="s">
        <v>366</v>
      </c>
      <c r="B14" s="97" t="s">
        <v>235</v>
      </c>
      <c r="C14" s="429"/>
      <c r="D14" s="145"/>
      <c r="E14" s="145"/>
      <c r="F14" s="145"/>
      <c r="G14" s="145"/>
      <c r="H14" s="145">
        <f t="shared" si="1"/>
        <v>0</v>
      </c>
    </row>
    <row r="15" spans="1:9" x14ac:dyDescent="0.2">
      <c r="A15" s="288" t="s">
        <v>367</v>
      </c>
      <c r="B15" s="97" t="s">
        <v>292</v>
      </c>
      <c r="C15" s="429"/>
      <c r="D15" s="145"/>
      <c r="E15" s="145"/>
      <c r="F15" s="145"/>
      <c r="G15" s="145"/>
      <c r="H15" s="145">
        <f t="shared" si="1"/>
        <v>0</v>
      </c>
    </row>
    <row r="16" spans="1:9" x14ac:dyDescent="0.2">
      <c r="A16" s="288" t="s">
        <v>368</v>
      </c>
      <c r="B16" s="97" t="s">
        <v>293</v>
      </c>
      <c r="C16" s="430"/>
      <c r="D16" s="145"/>
      <c r="E16" s="145"/>
      <c r="F16" s="145"/>
      <c r="G16" s="145"/>
      <c r="H16" s="145">
        <f t="shared" si="1"/>
        <v>0</v>
      </c>
    </row>
    <row r="17" spans="1:8" ht="13.5" thickBot="1" x14ac:dyDescent="0.25">
      <c r="A17" s="288" t="s">
        <v>369</v>
      </c>
      <c r="B17" s="96" t="s">
        <v>294</v>
      </c>
      <c r="C17" s="426"/>
      <c r="D17" s="145"/>
      <c r="E17" s="145"/>
      <c r="F17" s="145"/>
      <c r="G17" s="145"/>
      <c r="H17" s="145">
        <f t="shared" si="1"/>
        <v>0</v>
      </c>
    </row>
    <row r="18" spans="1:8" ht="14.25" customHeight="1" thickBot="1" x14ac:dyDescent="0.25">
      <c r="A18" s="94"/>
      <c r="B18" s="313" t="s">
        <v>236</v>
      </c>
      <c r="C18" s="427">
        <f t="shared" ref="C18:H18" si="2">SUM(C9:C17)</f>
        <v>0</v>
      </c>
      <c r="D18" s="218">
        <f t="shared" si="2"/>
        <v>0</v>
      </c>
      <c r="E18" s="218">
        <f t="shared" si="2"/>
        <v>0</v>
      </c>
      <c r="F18" s="218">
        <f t="shared" si="2"/>
        <v>0</v>
      </c>
      <c r="G18" s="218">
        <f t="shared" si="2"/>
        <v>0</v>
      </c>
      <c r="H18" s="218">
        <f t="shared" si="2"/>
        <v>0</v>
      </c>
    </row>
    <row r="19" spans="1:8" ht="13.5" thickBot="1" x14ac:dyDescent="0.25">
      <c r="A19" s="98"/>
      <c r="B19" s="434" t="s">
        <v>295</v>
      </c>
      <c r="C19" s="368"/>
      <c r="D19" s="368"/>
      <c r="E19" s="433"/>
      <c r="F19" s="369"/>
      <c r="G19" s="369"/>
      <c r="H19" s="369"/>
    </row>
    <row r="20" spans="1:8" s="43" customFormat="1" ht="27" customHeight="1" thickBot="1" x14ac:dyDescent="0.3">
      <c r="A20" s="279" t="s">
        <v>237</v>
      </c>
      <c r="B20" s="372" t="s">
        <v>238</v>
      </c>
      <c r="C20" s="102"/>
    </row>
    <row r="21" spans="1:8" ht="26.25" thickBot="1" x14ac:dyDescent="0.25">
      <c r="B21" s="283" t="s">
        <v>431</v>
      </c>
      <c r="C21" s="163"/>
    </row>
    <row r="22" spans="1:8" ht="26.25" thickBot="1" x14ac:dyDescent="0.25">
      <c r="A22" s="103"/>
      <c r="B22" s="283" t="s">
        <v>432</v>
      </c>
      <c r="C22" s="164"/>
    </row>
    <row r="23" spans="1:8" ht="47.25" customHeight="1" thickBot="1" x14ac:dyDescent="0.3">
      <c r="A23" s="284" t="s">
        <v>239</v>
      </c>
      <c r="B23" s="373" t="s">
        <v>428</v>
      </c>
      <c r="C23" s="380"/>
    </row>
    <row r="24" spans="1:8" ht="32.25" customHeight="1" thickBot="1" x14ac:dyDescent="0.25">
      <c r="A24" s="281" t="s">
        <v>212</v>
      </c>
      <c r="B24" s="281" t="s">
        <v>240</v>
      </c>
      <c r="C24" s="371" t="s">
        <v>241</v>
      </c>
    </row>
    <row r="25" spans="1:8" x14ac:dyDescent="0.2">
      <c r="A25" s="288" t="s">
        <v>370</v>
      </c>
      <c r="B25" s="14" t="s">
        <v>242</v>
      </c>
      <c r="C25" s="236"/>
    </row>
    <row r="26" spans="1:8" x14ac:dyDescent="0.2">
      <c r="A26" s="288" t="s">
        <v>371</v>
      </c>
      <c r="B26" s="18" t="s">
        <v>243</v>
      </c>
      <c r="C26" s="236"/>
    </row>
    <row r="27" spans="1:8" x14ac:dyDescent="0.2">
      <c r="A27" s="288" t="s">
        <v>372</v>
      </c>
      <c r="B27" s="18" t="s">
        <v>244</v>
      </c>
      <c r="C27" s="236"/>
    </row>
    <row r="28" spans="1:8" x14ac:dyDescent="0.2">
      <c r="A28" s="288" t="s">
        <v>373</v>
      </c>
      <c r="B28" s="18" t="s">
        <v>245</v>
      </c>
      <c r="C28" s="236"/>
    </row>
    <row r="29" spans="1:8" x14ac:dyDescent="0.2">
      <c r="A29" s="288" t="s">
        <v>374</v>
      </c>
      <c r="B29" s="18" t="s">
        <v>198</v>
      </c>
      <c r="C29" s="236"/>
    </row>
    <row r="30" spans="1:8" x14ac:dyDescent="0.2">
      <c r="A30" s="288" t="s">
        <v>375</v>
      </c>
      <c r="B30" s="18" t="s">
        <v>246</v>
      </c>
      <c r="C30" s="236"/>
    </row>
    <row r="31" spans="1:8" ht="13.5" thickBot="1" x14ac:dyDescent="0.25">
      <c r="A31" s="288" t="s">
        <v>376</v>
      </c>
      <c r="B31" s="20" t="s">
        <v>247</v>
      </c>
      <c r="C31" s="236"/>
    </row>
    <row r="32" spans="1:8" ht="15" customHeight="1" thickBot="1" x14ac:dyDescent="0.25">
      <c r="A32" s="98"/>
      <c r="B32" s="295" t="s">
        <v>248</v>
      </c>
      <c r="C32" s="285">
        <f>SUM(C25:C31)</f>
        <v>0</v>
      </c>
    </row>
  </sheetData>
  <phoneticPr fontId="0" type="noConversion"/>
  <dataValidations count="2">
    <dataValidation type="whole" allowBlank="1" showInputMessage="1" showErrorMessage="1" errorTitle="Incorrect Data Entry Error" error="No cents allowed, enter _x000a_only whole numbers!_x000a__x000a_" sqref="C23 C8:H8 C4:H4" xr:uid="{00000000-0002-0000-0600-000000000000}">
      <formula1>-100000000000</formula1>
      <formula2>100000000000</formula2>
    </dataValidation>
    <dataValidation type="whole" allowBlank="1" showInputMessage="1" showErrorMessage="1" errorTitle="Incorrect Data Entry" error="Enter all amounts in whole dollars only" sqref="C22 C25:C31 D5:H6 D9:H17" xr:uid="{00000000-0002-0000-0600-000001000000}">
      <formula1>-9.99999999999999E+40</formula1>
      <formula2>9.99999999999999E+51</formula2>
    </dataValidation>
  </dataValidations>
  <printOptions horizontalCentered="1" verticalCentered="1"/>
  <pageMargins left="0.75" right="0.75" top="0" bottom="0" header="0" footer="0"/>
  <pageSetup paperSize="5" scale="98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Q61"/>
  <sheetViews>
    <sheetView showGridLines="0" workbookViewId="0">
      <selection activeCell="C7" sqref="C7"/>
    </sheetView>
  </sheetViews>
  <sheetFormatPr defaultColWidth="9.140625" defaultRowHeight="12.75" x14ac:dyDescent="0.2"/>
  <cols>
    <col min="1" max="1" width="11.85546875" customWidth="1"/>
    <col min="2" max="2" width="54.28515625" bestFit="1" customWidth="1"/>
    <col min="3" max="6" width="14.140625" customWidth="1"/>
    <col min="7" max="7" width="14.140625" bestFit="1" customWidth="1"/>
  </cols>
  <sheetData>
    <row r="1" spans="1:11" ht="15.75" thickBot="1" x14ac:dyDescent="0.3">
      <c r="A1" s="191" t="s">
        <v>249</v>
      </c>
      <c r="C1" s="52"/>
      <c r="D1" s="52"/>
      <c r="E1" s="53"/>
      <c r="H1" s="3"/>
      <c r="I1" s="3"/>
      <c r="J1" s="3"/>
      <c r="K1" s="3"/>
    </row>
    <row r="2" spans="1:11" ht="15" thickBot="1" x14ac:dyDescent="0.25">
      <c r="A2" s="286"/>
      <c r="B2" s="287"/>
      <c r="C2" s="289" t="s">
        <v>399</v>
      </c>
      <c r="D2" s="56"/>
      <c r="E2" s="57"/>
      <c r="G2" s="3"/>
      <c r="H2" s="3"/>
      <c r="I2" s="3"/>
      <c r="J2" s="3"/>
    </row>
    <row r="3" spans="1:11" ht="14.25" x14ac:dyDescent="0.2">
      <c r="A3" s="54"/>
      <c r="B3" s="54"/>
      <c r="C3" s="439" t="s">
        <v>412</v>
      </c>
      <c r="D3" s="58" t="s">
        <v>251</v>
      </c>
      <c r="E3" s="58" t="s">
        <v>252</v>
      </c>
      <c r="F3" s="439" t="s">
        <v>412</v>
      </c>
      <c r="G3" s="58" t="s">
        <v>253</v>
      </c>
      <c r="H3" s="3"/>
      <c r="I3" s="3"/>
      <c r="J3" s="3"/>
      <c r="K3" s="3"/>
    </row>
    <row r="4" spans="1:11" ht="15" x14ac:dyDescent="0.25">
      <c r="A4" s="89" t="s">
        <v>212</v>
      </c>
      <c r="B4" s="89" t="s">
        <v>250</v>
      </c>
      <c r="C4" s="440" t="s">
        <v>429</v>
      </c>
      <c r="D4" s="60" t="s">
        <v>296</v>
      </c>
      <c r="E4" s="60" t="s">
        <v>296</v>
      </c>
      <c r="F4" s="440" t="s">
        <v>430</v>
      </c>
      <c r="G4" s="60" t="s">
        <v>296</v>
      </c>
      <c r="H4" s="409"/>
      <c r="I4" s="3"/>
      <c r="J4" s="3"/>
      <c r="K4" s="3"/>
    </row>
    <row r="5" spans="1:11" ht="15" thickBot="1" x14ac:dyDescent="0.25">
      <c r="A5" s="190"/>
      <c r="B5" s="190"/>
      <c r="C5" s="441" t="s">
        <v>216</v>
      </c>
      <c r="D5" s="61"/>
      <c r="E5" s="61"/>
      <c r="F5" s="441"/>
      <c r="G5" s="61"/>
      <c r="H5" s="3"/>
      <c r="I5" s="3"/>
      <c r="J5" s="3"/>
      <c r="K5" s="3"/>
    </row>
    <row r="6" spans="1:11" ht="15.75" thickBot="1" x14ac:dyDescent="0.3">
      <c r="B6" s="188" t="s">
        <v>257</v>
      </c>
      <c r="C6" s="83"/>
      <c r="D6" s="83"/>
      <c r="E6" s="83" t="s">
        <v>216</v>
      </c>
      <c r="F6" s="83" t="s">
        <v>216</v>
      </c>
      <c r="G6" s="84" t="s">
        <v>216</v>
      </c>
      <c r="H6" s="3"/>
      <c r="I6" s="3"/>
      <c r="J6" s="3"/>
      <c r="K6" s="3"/>
    </row>
    <row r="7" spans="1:11" ht="21" customHeight="1" thickBot="1" x14ac:dyDescent="0.25">
      <c r="A7" s="288" t="s">
        <v>377</v>
      </c>
      <c r="B7" s="185" t="s">
        <v>258</v>
      </c>
      <c r="C7" s="436"/>
      <c r="D7" s="166"/>
      <c r="E7" s="166"/>
      <c r="F7" s="442">
        <f>C7+D7-E7</f>
        <v>0</v>
      </c>
      <c r="G7" s="166"/>
      <c r="H7" s="3"/>
      <c r="I7" s="3"/>
      <c r="J7" s="3"/>
      <c r="K7" s="3"/>
    </row>
    <row r="8" spans="1:11" ht="15" thickBot="1" x14ac:dyDescent="0.25">
      <c r="A8" s="288" t="s">
        <v>378</v>
      </c>
      <c r="B8" s="186" t="s">
        <v>31</v>
      </c>
      <c r="C8" s="436"/>
      <c r="D8" s="166"/>
      <c r="E8" s="166"/>
      <c r="F8" s="442">
        <f t="shared" ref="F8:F13" si="0">C8+D8-E8</f>
        <v>0</v>
      </c>
      <c r="G8" s="166"/>
      <c r="H8" s="3"/>
      <c r="I8" s="3"/>
      <c r="J8" s="3"/>
      <c r="K8" s="3"/>
    </row>
    <row r="9" spans="1:11" ht="15" thickBot="1" x14ac:dyDescent="0.25">
      <c r="A9" s="288" t="s">
        <v>379</v>
      </c>
      <c r="B9" s="186" t="s">
        <v>259</v>
      </c>
      <c r="C9" s="436"/>
      <c r="D9" s="166"/>
      <c r="E9" s="166"/>
      <c r="F9" s="442">
        <f t="shared" si="0"/>
        <v>0</v>
      </c>
      <c r="G9" s="166"/>
      <c r="H9" s="3"/>
      <c r="I9" s="3"/>
      <c r="J9" s="3"/>
      <c r="K9" s="3"/>
    </row>
    <row r="10" spans="1:11" ht="15" thickBot="1" x14ac:dyDescent="0.25">
      <c r="A10" s="288" t="s">
        <v>380</v>
      </c>
      <c r="B10" s="186" t="s">
        <v>260</v>
      </c>
      <c r="C10" s="436"/>
      <c r="D10" s="166"/>
      <c r="E10" s="166"/>
      <c r="F10" s="442">
        <f t="shared" si="0"/>
        <v>0</v>
      </c>
      <c r="G10" s="166"/>
      <c r="H10" s="3"/>
      <c r="I10" s="3"/>
      <c r="J10" s="3"/>
      <c r="K10" s="3"/>
    </row>
    <row r="11" spans="1:11" ht="15" thickBot="1" x14ac:dyDescent="0.25">
      <c r="A11" s="288" t="s">
        <v>381</v>
      </c>
      <c r="B11" s="186" t="s">
        <v>261</v>
      </c>
      <c r="C11" s="436"/>
      <c r="D11" s="166"/>
      <c r="E11" s="166"/>
      <c r="F11" s="442">
        <f t="shared" si="0"/>
        <v>0</v>
      </c>
      <c r="G11" s="166"/>
      <c r="H11" s="3"/>
      <c r="I11" s="3"/>
      <c r="J11" s="3"/>
      <c r="K11" s="3"/>
    </row>
    <row r="12" spans="1:11" ht="15" thickBot="1" x14ac:dyDescent="0.25">
      <c r="A12" s="288" t="s">
        <v>382</v>
      </c>
      <c r="B12" s="186" t="s">
        <v>262</v>
      </c>
      <c r="C12" s="436"/>
      <c r="D12" s="166"/>
      <c r="E12" s="166"/>
      <c r="F12" s="442">
        <f t="shared" si="0"/>
        <v>0</v>
      </c>
      <c r="G12" s="166"/>
      <c r="H12" s="3"/>
      <c r="I12" s="3"/>
      <c r="J12" s="3"/>
      <c r="K12" s="3"/>
    </row>
    <row r="13" spans="1:11" ht="15" thickBot="1" x14ac:dyDescent="0.25">
      <c r="A13" s="288" t="s">
        <v>383</v>
      </c>
      <c r="B13" s="187" t="s">
        <v>0</v>
      </c>
      <c r="C13" s="436"/>
      <c r="D13" s="166"/>
      <c r="E13" s="166"/>
      <c r="F13" s="442">
        <f t="shared" si="0"/>
        <v>0</v>
      </c>
      <c r="G13" s="166"/>
      <c r="H13" s="3"/>
      <c r="I13" s="3"/>
      <c r="J13" s="3"/>
      <c r="K13" s="3"/>
    </row>
    <row r="14" spans="1:11" ht="15" customHeight="1" thickBot="1" x14ac:dyDescent="0.25">
      <c r="A14" s="288"/>
      <c r="B14" s="314" t="s">
        <v>263</v>
      </c>
      <c r="C14" s="442">
        <f>SUM(C7:C13)</f>
        <v>0</v>
      </c>
      <c r="D14" s="230">
        <f>SUM(D7:D13)</f>
        <v>0</v>
      </c>
      <c r="E14" s="230">
        <f>SUM(E7:E13)</f>
        <v>0</v>
      </c>
      <c r="F14" s="442">
        <f>SUM(F7:F13)</f>
        <v>0</v>
      </c>
      <c r="G14" s="230">
        <f>SUM(G7:G13)</f>
        <v>0</v>
      </c>
      <c r="H14" s="3"/>
      <c r="I14" s="3"/>
      <c r="J14" s="3"/>
      <c r="K14" s="3"/>
    </row>
    <row r="15" spans="1:11" ht="15" thickBot="1" x14ac:dyDescent="0.25">
      <c r="A15" s="370"/>
      <c r="B15" s="187" t="s">
        <v>264</v>
      </c>
      <c r="C15" s="367"/>
      <c r="D15" s="367"/>
      <c r="E15" s="367"/>
      <c r="F15" s="367"/>
      <c r="G15" s="367"/>
      <c r="H15" s="3"/>
      <c r="I15" s="3"/>
      <c r="J15" s="3"/>
      <c r="K15" s="3"/>
    </row>
    <row r="16" spans="1:11" ht="17.25" customHeight="1" thickBot="1" x14ac:dyDescent="0.25">
      <c r="A16" s="288" t="s">
        <v>384</v>
      </c>
      <c r="B16" s="111" t="s">
        <v>265</v>
      </c>
      <c r="C16" s="443"/>
      <c r="D16" s="331"/>
      <c r="E16" s="331"/>
      <c r="F16" s="442">
        <f t="shared" ref="F16:F24" si="1">C16+D16-E16</f>
        <v>0</v>
      </c>
      <c r="G16" s="331"/>
      <c r="H16" s="3"/>
      <c r="I16" s="3"/>
      <c r="J16" s="3"/>
      <c r="K16" s="3"/>
    </row>
    <row r="17" spans="1:17" ht="15" thickBot="1" x14ac:dyDescent="0.25">
      <c r="A17" s="288" t="s">
        <v>385</v>
      </c>
      <c r="B17" s="187" t="s">
        <v>266</v>
      </c>
      <c r="C17" s="436"/>
      <c r="D17" s="166"/>
      <c r="E17" s="166"/>
      <c r="F17" s="442">
        <f t="shared" si="1"/>
        <v>0</v>
      </c>
      <c r="G17" s="166"/>
      <c r="H17" s="3"/>
      <c r="I17" s="165"/>
      <c r="J17" s="165"/>
      <c r="K17" s="165"/>
      <c r="L17" s="85"/>
      <c r="M17" s="165"/>
      <c r="N17" s="3"/>
      <c r="O17" s="165"/>
      <c r="P17" s="165"/>
      <c r="Q17" s="165"/>
    </row>
    <row r="18" spans="1:17" ht="15" thickBot="1" x14ac:dyDescent="0.25">
      <c r="A18" s="288" t="s">
        <v>386</v>
      </c>
      <c r="B18" s="187" t="s">
        <v>267</v>
      </c>
      <c r="C18" s="436"/>
      <c r="D18" s="166"/>
      <c r="E18" s="166"/>
      <c r="F18" s="442">
        <f t="shared" si="1"/>
        <v>0</v>
      </c>
      <c r="G18" s="166"/>
      <c r="H18" s="3"/>
      <c r="I18" s="165"/>
      <c r="J18" s="165"/>
      <c r="K18" s="165"/>
      <c r="L18" s="85"/>
      <c r="M18" s="165"/>
      <c r="N18" s="3"/>
      <c r="O18" s="165"/>
      <c r="P18" s="165"/>
      <c r="Q18" s="165"/>
    </row>
    <row r="19" spans="1:17" ht="15" thickBot="1" x14ac:dyDescent="0.25">
      <c r="A19" s="288" t="s">
        <v>387</v>
      </c>
      <c r="B19" s="187" t="s">
        <v>268</v>
      </c>
      <c r="C19" s="436"/>
      <c r="D19" s="166"/>
      <c r="E19" s="166"/>
      <c r="F19" s="442">
        <f t="shared" si="1"/>
        <v>0</v>
      </c>
      <c r="G19" s="166"/>
      <c r="H19" s="3"/>
      <c r="I19" s="165"/>
      <c r="J19" s="165"/>
      <c r="K19" s="165"/>
      <c r="L19" s="85"/>
      <c r="M19" s="165"/>
      <c r="N19" s="3"/>
      <c r="O19" s="165"/>
      <c r="P19" s="165"/>
      <c r="Q19" s="165"/>
    </row>
    <row r="20" spans="1:17" ht="15" thickBot="1" x14ac:dyDescent="0.25">
      <c r="A20" s="288" t="s">
        <v>388</v>
      </c>
      <c r="B20" s="187" t="s">
        <v>259</v>
      </c>
      <c r="C20" s="436"/>
      <c r="D20" s="166"/>
      <c r="E20" s="166"/>
      <c r="F20" s="442">
        <f t="shared" si="1"/>
        <v>0</v>
      </c>
      <c r="G20" s="166"/>
      <c r="H20" s="3"/>
      <c r="I20" s="165"/>
      <c r="J20" s="165"/>
      <c r="K20" s="165"/>
      <c r="L20" s="85"/>
      <c r="M20" s="165"/>
      <c r="N20" s="3"/>
      <c r="O20" s="165"/>
      <c r="P20" s="165"/>
      <c r="Q20" s="165"/>
    </row>
    <row r="21" spans="1:17" ht="15" thickBot="1" x14ac:dyDescent="0.25">
      <c r="A21" s="288" t="s">
        <v>389</v>
      </c>
      <c r="B21" s="187" t="s">
        <v>261</v>
      </c>
      <c r="C21" s="436"/>
      <c r="D21" s="166"/>
      <c r="E21" s="166"/>
      <c r="F21" s="442">
        <f t="shared" si="1"/>
        <v>0</v>
      </c>
      <c r="G21" s="166"/>
      <c r="H21" s="3"/>
      <c r="I21" s="165"/>
      <c r="J21" s="165"/>
      <c r="K21" s="165"/>
      <c r="L21" s="85"/>
      <c r="M21" s="165"/>
      <c r="N21" s="3"/>
      <c r="O21" s="165"/>
      <c r="P21" s="165"/>
      <c r="Q21" s="165"/>
    </row>
    <row r="22" spans="1:17" ht="15" thickBot="1" x14ac:dyDescent="0.25">
      <c r="A22" s="288" t="s">
        <v>390</v>
      </c>
      <c r="B22" s="187" t="s">
        <v>269</v>
      </c>
      <c r="C22" s="436"/>
      <c r="D22" s="166"/>
      <c r="E22" s="166"/>
      <c r="F22" s="442">
        <f t="shared" si="1"/>
        <v>0</v>
      </c>
      <c r="G22" s="166"/>
      <c r="H22" s="3"/>
      <c r="I22" s="165"/>
      <c r="J22" s="165"/>
      <c r="K22" s="165"/>
      <c r="L22" s="85"/>
      <c r="M22" s="165"/>
      <c r="N22" s="3"/>
      <c r="O22" s="165"/>
      <c r="P22" s="165"/>
      <c r="Q22" s="165"/>
    </row>
    <row r="23" spans="1:17" ht="15" thickBot="1" x14ac:dyDescent="0.25">
      <c r="A23" s="288" t="s">
        <v>391</v>
      </c>
      <c r="B23" s="187" t="s">
        <v>270</v>
      </c>
      <c r="C23" s="436"/>
      <c r="D23" s="166"/>
      <c r="E23" s="166"/>
      <c r="F23" s="442">
        <f t="shared" si="1"/>
        <v>0</v>
      </c>
      <c r="G23" s="166"/>
      <c r="H23" s="3"/>
      <c r="I23" s="165"/>
      <c r="J23" s="165"/>
      <c r="K23" s="165"/>
      <c r="L23" s="85"/>
      <c r="M23" s="165"/>
      <c r="N23" s="3"/>
      <c r="O23" s="165"/>
      <c r="P23" s="165"/>
      <c r="Q23" s="165"/>
    </row>
    <row r="24" spans="1:17" ht="15" thickBot="1" x14ac:dyDescent="0.25">
      <c r="A24" s="288" t="s">
        <v>392</v>
      </c>
      <c r="B24" s="187" t="s">
        <v>1</v>
      </c>
      <c r="C24" s="436"/>
      <c r="D24" s="166"/>
      <c r="E24" s="166"/>
      <c r="F24" s="442">
        <f t="shared" si="1"/>
        <v>0</v>
      </c>
      <c r="G24" s="166"/>
      <c r="H24" s="3"/>
      <c r="I24" s="3"/>
      <c r="J24" s="3"/>
      <c r="K24" s="3"/>
    </row>
    <row r="25" spans="1:17" ht="15.75" thickBot="1" x14ac:dyDescent="0.3">
      <c r="A25" s="288"/>
      <c r="B25" s="315" t="s">
        <v>418</v>
      </c>
      <c r="C25" s="75">
        <f>SUM(C16:C24)</f>
        <v>0</v>
      </c>
      <c r="D25" s="231">
        <f>SUM(D16:D24)</f>
        <v>0</v>
      </c>
      <c r="E25" s="231">
        <f>SUM(E16:E24)</f>
        <v>0</v>
      </c>
      <c r="F25" s="75">
        <f>SUM(F16:F24)</f>
        <v>0</v>
      </c>
      <c r="G25" s="231">
        <f>SUM(G16:G24)</f>
        <v>0</v>
      </c>
      <c r="H25" s="3"/>
      <c r="I25" s="3"/>
      <c r="J25" s="3"/>
      <c r="K25" s="3"/>
    </row>
    <row r="26" spans="1:17" ht="15.75" thickBot="1" x14ac:dyDescent="0.3">
      <c r="A26" s="288"/>
      <c r="B26" s="315" t="s">
        <v>271</v>
      </c>
      <c r="C26" s="442">
        <f>SUM(C25+C14)</f>
        <v>0</v>
      </c>
      <c r="D26" s="230">
        <f>SUM(D25+D14)</f>
        <v>0</v>
      </c>
      <c r="E26" s="230">
        <f>SUM(E25+E14)</f>
        <v>0</v>
      </c>
      <c r="F26" s="442">
        <f>SUM(F25+F14)</f>
        <v>0</v>
      </c>
      <c r="G26" s="230">
        <f>SUM(G25+G14)</f>
        <v>0</v>
      </c>
      <c r="H26" s="3"/>
      <c r="I26" s="3"/>
      <c r="J26" s="3"/>
      <c r="K26" s="3"/>
    </row>
    <row r="27" spans="1:17" ht="15.75" thickBot="1" x14ac:dyDescent="0.3">
      <c r="A27" s="288" t="s">
        <v>408</v>
      </c>
      <c r="B27" s="62" t="s">
        <v>346</v>
      </c>
      <c r="C27" s="444"/>
      <c r="D27" s="175"/>
      <c r="E27" s="175"/>
      <c r="F27" s="442">
        <f t="shared" ref="F27" si="2">C27+D27-E27</f>
        <v>0</v>
      </c>
      <c r="G27" s="166"/>
      <c r="H27" s="3"/>
      <c r="I27" s="3"/>
      <c r="J27" s="3"/>
      <c r="K27" s="3"/>
    </row>
    <row r="28" spans="1:17" ht="15.75" thickBot="1" x14ac:dyDescent="0.3">
      <c r="A28" s="288" t="s">
        <v>397</v>
      </c>
      <c r="B28" s="63" t="s">
        <v>272</v>
      </c>
      <c r="C28" s="444"/>
      <c r="D28" s="175"/>
      <c r="E28" s="175"/>
      <c r="F28" s="442">
        <f t="shared" ref="F28" si="3">C28+D28-E28</f>
        <v>0</v>
      </c>
      <c r="G28" s="166"/>
      <c r="H28" s="3"/>
      <c r="I28" s="3"/>
      <c r="J28" s="3"/>
      <c r="K28" s="3"/>
    </row>
    <row r="29" spans="1:17" ht="15.75" thickBot="1" x14ac:dyDescent="0.3">
      <c r="A29" s="370"/>
      <c r="B29" s="188" t="s">
        <v>273</v>
      </c>
      <c r="C29" s="367"/>
      <c r="D29" s="367"/>
      <c r="E29" s="367"/>
      <c r="F29" s="367"/>
      <c r="G29" s="381"/>
      <c r="H29" s="3"/>
      <c r="I29" s="3"/>
      <c r="J29" s="3"/>
      <c r="K29" s="3"/>
    </row>
    <row r="30" spans="1:17" ht="18" customHeight="1" thickBot="1" x14ac:dyDescent="0.25">
      <c r="A30" s="288" t="s">
        <v>393</v>
      </c>
      <c r="B30" s="185" t="s">
        <v>297</v>
      </c>
      <c r="C30" s="436"/>
      <c r="D30" s="166"/>
      <c r="E30" s="166"/>
      <c r="F30" s="442">
        <f t="shared" ref="F30:F33" si="4">C30+D30-E30</f>
        <v>0</v>
      </c>
      <c r="G30" s="166"/>
      <c r="H30" s="3"/>
      <c r="I30" s="3"/>
      <c r="J30" s="3"/>
      <c r="K30" s="3"/>
    </row>
    <row r="31" spans="1:17" ht="15" thickBot="1" x14ac:dyDescent="0.25">
      <c r="A31" s="288" t="s">
        <v>394</v>
      </c>
      <c r="B31" s="189" t="s">
        <v>298</v>
      </c>
      <c r="C31" s="436"/>
      <c r="D31" s="166"/>
      <c r="E31" s="166"/>
      <c r="F31" s="442">
        <f t="shared" si="4"/>
        <v>0</v>
      </c>
      <c r="G31" s="166"/>
      <c r="H31" s="3"/>
      <c r="I31" s="3"/>
      <c r="J31" s="3"/>
      <c r="K31" s="3"/>
    </row>
    <row r="32" spans="1:17" ht="15" thickBot="1" x14ac:dyDescent="0.25">
      <c r="A32" s="288" t="s">
        <v>395</v>
      </c>
      <c r="B32" s="187" t="s">
        <v>299</v>
      </c>
      <c r="C32" s="436"/>
      <c r="D32" s="166"/>
      <c r="E32" s="166"/>
      <c r="F32" s="442">
        <f t="shared" si="4"/>
        <v>0</v>
      </c>
      <c r="G32" s="166"/>
      <c r="H32" s="3"/>
      <c r="I32" s="3"/>
      <c r="J32" s="3"/>
      <c r="K32" s="3"/>
    </row>
    <row r="33" spans="1:11" ht="15" thickBot="1" x14ac:dyDescent="0.25">
      <c r="A33" s="288" t="s">
        <v>396</v>
      </c>
      <c r="B33" s="187" t="s">
        <v>2</v>
      </c>
      <c r="C33" s="436"/>
      <c r="D33" s="166"/>
      <c r="E33" s="166"/>
      <c r="F33" s="442">
        <f t="shared" si="4"/>
        <v>0</v>
      </c>
      <c r="G33" s="166"/>
      <c r="H33" s="3"/>
      <c r="I33" s="3"/>
      <c r="J33" s="3"/>
      <c r="K33" s="3"/>
    </row>
    <row r="34" spans="1:11" ht="15.75" thickBot="1" x14ac:dyDescent="0.3">
      <c r="A34" s="288"/>
      <c r="B34" s="316" t="s">
        <v>274</v>
      </c>
      <c r="C34" s="442">
        <f>SUM(C30:C33)</f>
        <v>0</v>
      </c>
      <c r="D34" s="230">
        <f>SUM(D30:D33)</f>
        <v>0</v>
      </c>
      <c r="E34" s="230">
        <f>SUM(E30:E33)</f>
        <v>0</v>
      </c>
      <c r="F34" s="442">
        <f>SUM(F30:F33)</f>
        <v>0</v>
      </c>
      <c r="G34" s="230">
        <f>SUM(G30:G33)</f>
        <v>0</v>
      </c>
      <c r="H34" s="3"/>
      <c r="I34" s="3"/>
      <c r="J34" s="3"/>
      <c r="K34" s="3"/>
    </row>
    <row r="35" spans="1:11" ht="15.75" thickBot="1" x14ac:dyDescent="0.3">
      <c r="A35" s="288" t="s">
        <v>398</v>
      </c>
      <c r="B35" s="64" t="s">
        <v>275</v>
      </c>
      <c r="C35" s="65"/>
      <c r="D35" s="65"/>
      <c r="E35" s="66"/>
      <c r="F35" s="73"/>
      <c r="G35" s="73"/>
      <c r="H35" s="3"/>
      <c r="I35" s="3"/>
      <c r="J35" s="3"/>
      <c r="K35" s="3"/>
    </row>
    <row r="36" spans="1:11" ht="15" thickBot="1" x14ac:dyDescent="0.25">
      <c r="B36" s="67"/>
      <c r="C36" s="68"/>
      <c r="D36" s="69"/>
      <c r="E36" s="70"/>
      <c r="F36" s="52" t="s">
        <v>276</v>
      </c>
      <c r="G36" s="71"/>
      <c r="H36" s="3"/>
      <c r="I36" s="3"/>
      <c r="J36" s="3"/>
      <c r="K36" s="3"/>
    </row>
    <row r="37" spans="1:11" ht="14.25" x14ac:dyDescent="0.2">
      <c r="B37" s="72"/>
      <c r="C37" s="73"/>
      <c r="D37" s="74"/>
      <c r="E37" s="75"/>
      <c r="F37" s="210" t="s">
        <v>277</v>
      </c>
      <c r="G37" s="58" t="s">
        <v>278</v>
      </c>
      <c r="H37" s="3"/>
      <c r="I37" s="3"/>
      <c r="J37" s="3"/>
      <c r="K37" s="3"/>
    </row>
    <row r="38" spans="1:11" ht="14.25" x14ac:dyDescent="0.2">
      <c r="B38" s="76"/>
      <c r="C38" s="77"/>
      <c r="D38" s="78"/>
      <c r="E38" s="59" t="s">
        <v>279</v>
      </c>
      <c r="F38" s="211" t="s">
        <v>280</v>
      </c>
      <c r="G38" s="59" t="s">
        <v>430</v>
      </c>
      <c r="H38" s="3"/>
      <c r="I38" s="3"/>
      <c r="J38" s="3"/>
      <c r="K38" s="3"/>
    </row>
    <row r="39" spans="1:11" ht="15" thickBot="1" x14ac:dyDescent="0.25">
      <c r="B39" s="79"/>
      <c r="C39" s="80"/>
      <c r="D39" s="81"/>
      <c r="E39" s="61" t="s">
        <v>254</v>
      </c>
      <c r="F39" s="61" t="s">
        <v>255</v>
      </c>
      <c r="G39" s="82" t="s">
        <v>256</v>
      </c>
      <c r="H39" s="3"/>
      <c r="I39" s="3"/>
      <c r="J39" s="3"/>
      <c r="K39" s="3"/>
    </row>
    <row r="40" spans="1:11" ht="15.75" thickBot="1" x14ac:dyDescent="0.3">
      <c r="B40" s="62" t="s">
        <v>347</v>
      </c>
      <c r="C40" s="51"/>
      <c r="D40" s="50"/>
      <c r="E40" s="166"/>
      <c r="F40" s="166"/>
      <c r="G40" s="232">
        <f>SUM(E40-F40)</f>
        <v>0</v>
      </c>
      <c r="H40" s="3"/>
      <c r="I40" s="3"/>
      <c r="J40" s="3"/>
      <c r="K40" s="3"/>
    </row>
    <row r="41" spans="1:11" ht="15.75" thickBot="1" x14ac:dyDescent="0.3">
      <c r="B41" s="62" t="s">
        <v>348</v>
      </c>
      <c r="C41" s="51"/>
      <c r="D41" s="50"/>
      <c r="E41" s="166"/>
      <c r="F41" s="166"/>
      <c r="G41" s="232">
        <f>SUM(E41-F41)</f>
        <v>0</v>
      </c>
      <c r="H41" s="3"/>
      <c r="I41" s="3"/>
      <c r="J41" s="3"/>
      <c r="K41" s="3"/>
    </row>
    <row r="42" spans="1:11" ht="15.75" thickBot="1" x14ac:dyDescent="0.3">
      <c r="B42" s="315" t="s">
        <v>281</v>
      </c>
      <c r="C42" s="317"/>
      <c r="D42" s="318"/>
      <c r="E42" s="232">
        <f>E40+E41</f>
        <v>0</v>
      </c>
      <c r="F42" s="232">
        <f>F40+F41</f>
        <v>0</v>
      </c>
      <c r="G42" s="232">
        <f>SUM(E42-F42)</f>
        <v>0</v>
      </c>
      <c r="H42" s="3"/>
      <c r="I42" s="3"/>
      <c r="J42" s="3"/>
      <c r="K42" s="3"/>
    </row>
    <row r="43" spans="1:11" x14ac:dyDescent="0.2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x14ac:dyDescent="0.2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x14ac:dyDescent="0.2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x14ac:dyDescent="0.2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x14ac:dyDescent="0.2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x14ac:dyDescent="0.2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x14ac:dyDescent="0.2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x14ac:dyDescent="0.2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x14ac:dyDescent="0.2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x14ac:dyDescent="0.2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x14ac:dyDescent="0.2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x14ac:dyDescent="0.2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x14ac:dyDescent="0.2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x14ac:dyDescent="0.2">
      <c r="B61" s="3"/>
      <c r="C61" s="3"/>
      <c r="D61" s="3"/>
      <c r="E61" s="3"/>
      <c r="F61" s="3"/>
      <c r="G61" s="3"/>
      <c r="H61" s="3"/>
      <c r="I61" s="3"/>
      <c r="J61" s="3"/>
      <c r="K61" s="3"/>
    </row>
  </sheetData>
  <phoneticPr fontId="0" type="noConversion"/>
  <dataValidations count="2">
    <dataValidation type="whole" allowBlank="1" showInputMessage="1" showErrorMessage="1" errorTitle="Incorrect Data Entry Error" error="No cents allowed, enter _x000a_only whole numbers!_x000a__x000a_" sqref="E42:F42 C29:G29 C15:G15" xr:uid="{00000000-0002-0000-0700-000000000000}">
      <formula1>-100000000000</formula1>
      <formula2>100000000000</formula2>
    </dataValidation>
    <dataValidation type="whole" allowBlank="1" showInputMessage="1" showErrorMessage="1" errorTitle="Incorrect Data Entry" error="Enter all amounts in whole dollars only" sqref="E40:F41 C7:G13 C16:G24 C30:G33 C27:G28" xr:uid="{00000000-0002-0000-0700-000001000000}">
      <formula1>-9.99999999999999E+40</formula1>
      <formula2>9.99999999999999E+51</formula2>
    </dataValidation>
  </dataValidations>
  <printOptions horizontalCentered="1" verticalCentered="1"/>
  <pageMargins left="0.2" right="0.2" top="0.75" bottom="0.75" header="0.3" footer="0.3"/>
  <pageSetup paperSize="5" scale="9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6"/>
  <dimension ref="A1:G31"/>
  <sheetViews>
    <sheetView showGridLines="0" workbookViewId="0">
      <selection activeCell="B5" sqref="B5"/>
    </sheetView>
  </sheetViews>
  <sheetFormatPr defaultColWidth="6.42578125" defaultRowHeight="14.25" x14ac:dyDescent="0.2"/>
  <cols>
    <col min="1" max="1" width="31.28515625" style="167" customWidth="1"/>
    <col min="2" max="2" width="25.85546875" style="167" customWidth="1"/>
    <col min="3" max="6" width="17.85546875" style="167" customWidth="1"/>
    <col min="7" max="7" width="19" style="167" customWidth="1"/>
    <col min="8" max="247" width="11" style="167" customWidth="1"/>
    <col min="248" max="16384" width="6.42578125" style="167"/>
  </cols>
  <sheetData>
    <row r="1" spans="1:7" ht="15.75" thickBot="1" x14ac:dyDescent="0.25">
      <c r="A1" s="290" t="s">
        <v>282</v>
      </c>
    </row>
    <row r="2" spans="1:7" ht="77.25" customHeight="1" thickBot="1" x14ac:dyDescent="0.25">
      <c r="A2" s="212"/>
      <c r="B2" s="294" t="s">
        <v>433</v>
      </c>
      <c r="C2" s="168"/>
      <c r="D2" s="168"/>
      <c r="E2" s="168"/>
      <c r="F2" s="168"/>
      <c r="G2" s="168"/>
    </row>
    <row r="3" spans="1:7" ht="28.5" x14ac:dyDescent="0.2">
      <c r="A3" s="291" t="s">
        <v>400</v>
      </c>
      <c r="B3" s="1" t="s">
        <v>283</v>
      </c>
      <c r="C3" s="168"/>
      <c r="D3" s="168"/>
      <c r="E3" s="168"/>
      <c r="F3" s="168"/>
      <c r="G3" s="168"/>
    </row>
    <row r="4" spans="1:7" ht="15" thickBot="1" x14ac:dyDescent="0.25">
      <c r="B4" s="2"/>
    </row>
    <row r="5" spans="1:7" ht="29.25" thickBot="1" x14ac:dyDescent="0.25">
      <c r="A5" s="293" t="s">
        <v>401</v>
      </c>
      <c r="B5" s="292"/>
    </row>
    <row r="6" spans="1:7" x14ac:dyDescent="0.2">
      <c r="A6" s="168"/>
      <c r="B6" s="168"/>
    </row>
    <row r="7" spans="1:7" x14ac:dyDescent="0.2">
      <c r="A7" s="168"/>
      <c r="B7" s="168"/>
    </row>
    <row r="8" spans="1:7" ht="27" customHeight="1" x14ac:dyDescent="0.2"/>
    <row r="13" spans="1:7" ht="27.75" customHeight="1" x14ac:dyDescent="0.2"/>
    <row r="14" spans="1:7" ht="38.25" customHeight="1" x14ac:dyDescent="0.2"/>
    <row r="15" spans="1:7" ht="18.75" customHeight="1" x14ac:dyDescent="0.2"/>
    <row r="17" ht="27" customHeight="1" x14ac:dyDescent="0.2"/>
    <row r="31" ht="13.5" customHeight="1" x14ac:dyDescent="0.2"/>
  </sheetData>
  <phoneticPr fontId="0" type="noConversion"/>
  <dataValidations count="1">
    <dataValidation type="whole" allowBlank="1" showInputMessage="1" showErrorMessage="1" errorTitle="Incorrect Data Entry" error="Enter all amounts in whole dollars only" sqref="B5" xr:uid="{00000000-0002-0000-0800-000000000000}">
      <formula1>-9.99999999999999E+40</formula1>
      <formula2>9.99999999999999E+51</formula2>
    </dataValidation>
  </dataValidations>
  <printOptions horizontalCentered="1"/>
  <pageMargins left="0" right="0" top="1" bottom="1" header="0.5" footer="0.5"/>
  <pageSetup paperSize="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78</vt:i4>
      </vt:variant>
    </vt:vector>
  </HeadingPairs>
  <TitlesOfParts>
    <vt:vector size="88" baseType="lpstr">
      <vt:lpstr>Part 1</vt:lpstr>
      <vt:lpstr>Part 2</vt:lpstr>
      <vt:lpstr>Part 3</vt:lpstr>
      <vt:lpstr>Part 4</vt:lpstr>
      <vt:lpstr>Part 5</vt:lpstr>
      <vt:lpstr>Part 6</vt:lpstr>
      <vt:lpstr>Parts 7-8-9</vt:lpstr>
      <vt:lpstr>Part 10</vt:lpstr>
      <vt:lpstr>Part11</vt:lpstr>
      <vt:lpstr>KAR-1</vt:lpstr>
      <vt:lpstr>debt1</vt:lpstr>
      <vt:lpstr>debt111</vt:lpstr>
      <vt:lpstr>debt112</vt:lpstr>
      <vt:lpstr>debt113</vt:lpstr>
      <vt:lpstr>debt114</vt:lpstr>
      <vt:lpstr>debt115</vt:lpstr>
      <vt:lpstr>debt116</vt:lpstr>
      <vt:lpstr>debt2</vt:lpstr>
      <vt:lpstr>debt3</vt:lpstr>
      <vt:lpstr>debt4</vt:lpstr>
      <vt:lpstr>gtotal1</vt:lpstr>
      <vt:lpstr>gtotal2</vt:lpstr>
      <vt:lpstr>p1ofs</vt:lpstr>
      <vt:lpstr>p1tgfr</vt:lpstr>
      <vt:lpstr>p1tiot</vt:lpstr>
      <vt:lpstr>P2OFU</vt:lpstr>
      <vt:lpstr>P2TGFE</vt:lpstr>
      <vt:lpstr>P2TTOF</vt:lpstr>
      <vt:lpstr>P3A</vt:lpstr>
      <vt:lpstr>P3BP</vt:lpstr>
      <vt:lpstr>P3OFS</vt:lpstr>
      <vt:lpstr>P3OFU</vt:lpstr>
      <vt:lpstr>P3TE</vt:lpstr>
      <vt:lpstr>P3TFOF</vt:lpstr>
      <vt:lpstr>P3TR</vt:lpstr>
      <vt:lpstr>P3TTOF</vt:lpstr>
      <vt:lpstr>p4a</vt:lpstr>
      <vt:lpstr>p4bp</vt:lpstr>
      <vt:lpstr>p4ofs</vt:lpstr>
      <vt:lpstr>p4ofu</vt:lpstr>
      <vt:lpstr>p4te</vt:lpstr>
      <vt:lpstr>p4tfof</vt:lpstr>
      <vt:lpstr>P4tr</vt:lpstr>
      <vt:lpstr>p4ttof</vt:lpstr>
      <vt:lpstr>p5a</vt:lpstr>
      <vt:lpstr>p5bp</vt:lpstr>
      <vt:lpstr>p5ofs</vt:lpstr>
      <vt:lpstr>p5ofu</vt:lpstr>
      <vt:lpstr>p5te</vt:lpstr>
      <vt:lpstr>p5tfof</vt:lpstr>
      <vt:lpstr>p5tr</vt:lpstr>
      <vt:lpstr>p5ttof</vt:lpstr>
      <vt:lpstr>p6a</vt:lpstr>
      <vt:lpstr>p6ofs</vt:lpstr>
      <vt:lpstr>p6ofu</vt:lpstr>
      <vt:lpstr>p6te</vt:lpstr>
      <vt:lpstr>p6tfof</vt:lpstr>
      <vt:lpstr>p6tr</vt:lpstr>
      <vt:lpstr>p6ttof</vt:lpstr>
      <vt:lpstr>page789</vt:lpstr>
      <vt:lpstr>part1</vt:lpstr>
      <vt:lpstr>part10</vt:lpstr>
      <vt:lpstr>part11</vt:lpstr>
      <vt:lpstr>part2</vt:lpstr>
      <vt:lpstr>part2a</vt:lpstr>
      <vt:lpstr>part2b</vt:lpstr>
      <vt:lpstr>part3</vt:lpstr>
      <vt:lpstr>part3a</vt:lpstr>
      <vt:lpstr>part3b</vt:lpstr>
      <vt:lpstr>part3c</vt:lpstr>
      <vt:lpstr>part3d</vt:lpstr>
      <vt:lpstr>part3e</vt:lpstr>
      <vt:lpstr>part3revdef</vt:lpstr>
      <vt:lpstr>part4</vt:lpstr>
      <vt:lpstr>part4exdef</vt:lpstr>
      <vt:lpstr>part5</vt:lpstr>
      <vt:lpstr>part5exdef</vt:lpstr>
      <vt:lpstr>part6</vt:lpstr>
      <vt:lpstr>part6exdef</vt:lpstr>
      <vt:lpstr>part789</vt:lpstr>
      <vt:lpstr>part8num1</vt:lpstr>
      <vt:lpstr>part8num2</vt:lpstr>
      <vt:lpstr>'Part 10'!Print_Area</vt:lpstr>
      <vt:lpstr>'Part 2'!Print_Area</vt:lpstr>
      <vt:lpstr>'Part 3'!Print_Area</vt:lpstr>
      <vt:lpstr>'Part 6'!Print_Area</vt:lpstr>
      <vt:lpstr>'Parts 7-8-9'!Print_Area</vt:lpstr>
      <vt:lpstr>totdebt6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2016-11-01T16:20:46Z</dcterms:created>
  <dcterms:modified xsi:type="dcterms:W3CDTF">2025-06-27T12:47:19Z</dcterms:modified>
</cp:coreProperties>
</file>