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assgov-my.sharepoint.com/personal/nani_assefa1_mass_gov/Documents/All _older FY23/Desktop/website/New folder/"/>
    </mc:Choice>
  </mc:AlternateContent>
  <xr:revisionPtr revIDLastSave="0" documentId="8_{EC6D4B2F-C2CA-47F8-985B-D9A14E22B7C5}" xr6:coauthVersionLast="47" xr6:coauthVersionMax="47" xr10:uidLastSave="{00000000-0000-0000-0000-000000000000}"/>
  <bookViews>
    <workbookView xWindow="4425" yWindow="2055" windowWidth="43635" windowHeight="11295" activeTab="1" xr2:uid="{55E29A8B-B458-45E0-98C6-3CB2281DDA83}"/>
  </bookViews>
  <sheets>
    <sheet name="Evaluation with Ranges" sheetId="8" r:id="rId1"/>
    <sheet name="Evaluation with Points Per X" sheetId="7" r:id="rId2"/>
    <sheet name="Evaluation with Formulas" sheetId="6" r:id="rId3"/>
    <sheet name="Evaluation with Formulas+Size" sheetId="9" r:id="rId4"/>
  </sheets>
  <definedNames>
    <definedName name="_xlnm._FilterDatabase" localSheetId="0" hidden="1">'Evaluation with Ranges'!$A$20:$Q$40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9" l="1"/>
  <c r="J19" i="9"/>
  <c r="J20" i="9"/>
  <c r="J21" i="9"/>
  <c r="J22" i="9"/>
  <c r="J23" i="9"/>
  <c r="J24" i="9"/>
  <c r="J25" i="9"/>
  <c r="J26" i="9"/>
  <c r="J27" i="9"/>
  <c r="J28" i="9"/>
  <c r="J29" i="9"/>
  <c r="J30" i="9"/>
  <c r="J31" i="9"/>
  <c r="J32" i="9"/>
  <c r="J33" i="9"/>
  <c r="J34" i="9"/>
  <c r="J35" i="9"/>
  <c r="J36" i="9"/>
  <c r="E18" i="7"/>
  <c r="E19" i="7"/>
  <c r="E20" i="7"/>
  <c r="E21" i="7"/>
  <c r="E22" i="7"/>
  <c r="E23" i="7"/>
  <c r="E24" i="7"/>
  <c r="E25" i="7"/>
  <c r="E26" i="7"/>
  <c r="E27" i="7"/>
  <c r="E28" i="7"/>
  <c r="E29" i="7"/>
  <c r="E30" i="7"/>
  <c r="E31" i="7"/>
  <c r="E32" i="7"/>
  <c r="E33" i="7"/>
  <c r="E34" i="7"/>
  <c r="E35" i="7"/>
  <c r="E36" i="7"/>
  <c r="C18" i="7"/>
  <c r="C19" i="7"/>
  <c r="C20" i="7"/>
  <c r="C21" i="7"/>
  <c r="C22" i="7"/>
  <c r="C23" i="7"/>
  <c r="C24" i="7"/>
  <c r="C25" i="7"/>
  <c r="C26" i="7"/>
  <c r="C27" i="7"/>
  <c r="C28" i="7"/>
  <c r="C29" i="7"/>
  <c r="C30" i="7"/>
  <c r="C31" i="7"/>
  <c r="C32" i="7"/>
  <c r="C33" i="7"/>
  <c r="C34" i="7"/>
  <c r="C35" i="7"/>
  <c r="C36" i="7"/>
  <c r="C17" i="7"/>
  <c r="C20" i="6"/>
  <c r="C21" i="6"/>
  <c r="C22" i="6"/>
  <c r="C23" i="6"/>
  <c r="C24" i="6"/>
  <c r="C25" i="6"/>
  <c r="C26" i="6"/>
  <c r="C27" i="6"/>
  <c r="C28" i="6"/>
  <c r="C29" i="6"/>
  <c r="C30" i="6"/>
  <c r="C31" i="6"/>
  <c r="C32" i="6"/>
  <c r="C33" i="6"/>
  <c r="C34" i="6"/>
  <c r="C35" i="6"/>
  <c r="C22" i="8"/>
  <c r="C23" i="8"/>
  <c r="C24" i="8"/>
  <c r="C25" i="8"/>
  <c r="C26" i="8"/>
  <c r="C27" i="8"/>
  <c r="C28" i="8"/>
  <c r="C29" i="8"/>
  <c r="C30" i="8"/>
  <c r="C31" i="8"/>
  <c r="C32" i="8"/>
  <c r="C33" i="8"/>
  <c r="C34" i="8"/>
  <c r="C35" i="8"/>
  <c r="C36" i="8"/>
  <c r="C37" i="8"/>
  <c r="C38" i="8"/>
  <c r="C39" i="8"/>
  <c r="C40" i="8"/>
  <c r="E27" i="6" l="1"/>
  <c r="G27" i="6"/>
  <c r="I27" i="6"/>
  <c r="K27" i="6"/>
  <c r="M27" i="6"/>
  <c r="O27" i="6"/>
  <c r="E28" i="6"/>
  <c r="G28" i="6"/>
  <c r="I28" i="6"/>
  <c r="K28" i="6"/>
  <c r="M28" i="6"/>
  <c r="O28" i="6"/>
  <c r="F28" i="9"/>
  <c r="O28" i="9"/>
  <c r="Q28" i="9"/>
  <c r="S28" i="9"/>
  <c r="U28" i="9"/>
  <c r="F29" i="9"/>
  <c r="O29" i="9"/>
  <c r="Q29" i="9"/>
  <c r="S29" i="9"/>
  <c r="U29" i="9"/>
  <c r="G30" i="7"/>
  <c r="I30" i="7"/>
  <c r="P30" i="7" s="1"/>
  <c r="K30" i="7"/>
  <c r="M30" i="7"/>
  <c r="O30" i="7"/>
  <c r="G31" i="7"/>
  <c r="I31" i="7"/>
  <c r="P31" i="7" s="1"/>
  <c r="K31" i="7"/>
  <c r="M31" i="7"/>
  <c r="O31" i="7"/>
  <c r="E37" i="8"/>
  <c r="G37" i="8"/>
  <c r="I37" i="8"/>
  <c r="K37" i="8"/>
  <c r="M37" i="8"/>
  <c r="O37" i="8"/>
  <c r="E38" i="8"/>
  <c r="G38" i="8"/>
  <c r="I38" i="8"/>
  <c r="K38" i="8"/>
  <c r="M38" i="8"/>
  <c r="O38" i="8"/>
  <c r="P27" i="6" l="1"/>
  <c r="P28" i="6"/>
  <c r="P37" i="8"/>
  <c r="P38" i="8"/>
  <c r="G20" i="6"/>
  <c r="G21" i="6"/>
  <c r="G22" i="6"/>
  <c r="G23" i="6"/>
  <c r="G24" i="6"/>
  <c r="G25" i="6"/>
  <c r="G26" i="6"/>
  <c r="G29" i="6"/>
  <c r="G30" i="6"/>
  <c r="G31" i="6"/>
  <c r="G32" i="6"/>
  <c r="G33" i="6"/>
  <c r="G34" i="6"/>
  <c r="G35" i="6"/>
  <c r="C6" i="9" l="1"/>
  <c r="F18" i="9"/>
  <c r="F19" i="9"/>
  <c r="F20" i="9"/>
  <c r="F21" i="9"/>
  <c r="F22" i="9"/>
  <c r="F23" i="9"/>
  <c r="F24" i="9"/>
  <c r="F25" i="9"/>
  <c r="F26" i="9"/>
  <c r="F27" i="9"/>
  <c r="F30" i="9"/>
  <c r="F31" i="9"/>
  <c r="F32" i="9"/>
  <c r="F33" i="9"/>
  <c r="F34" i="9"/>
  <c r="F35" i="9"/>
  <c r="F36" i="9"/>
  <c r="F17" i="9"/>
  <c r="U36" i="9"/>
  <c r="S36" i="9"/>
  <c r="Q36" i="9"/>
  <c r="O36" i="9"/>
  <c r="U35" i="9"/>
  <c r="S35" i="9"/>
  <c r="Q35" i="9"/>
  <c r="O35" i="9"/>
  <c r="U34" i="9"/>
  <c r="S34" i="9"/>
  <c r="Q34" i="9"/>
  <c r="O34" i="9"/>
  <c r="U33" i="9"/>
  <c r="S33" i="9"/>
  <c r="Q33" i="9"/>
  <c r="O33" i="9"/>
  <c r="U32" i="9"/>
  <c r="S32" i="9"/>
  <c r="Q32" i="9"/>
  <c r="O32" i="9"/>
  <c r="U31" i="9"/>
  <c r="S31" i="9"/>
  <c r="Q31" i="9"/>
  <c r="O31" i="9"/>
  <c r="U30" i="9"/>
  <c r="S30" i="9"/>
  <c r="Q30" i="9"/>
  <c r="O30" i="9"/>
  <c r="U27" i="9"/>
  <c r="S27" i="9"/>
  <c r="Q27" i="9"/>
  <c r="O27" i="9"/>
  <c r="U26" i="9"/>
  <c r="S26" i="9"/>
  <c r="Q26" i="9"/>
  <c r="O26" i="9"/>
  <c r="U25" i="9"/>
  <c r="S25" i="9"/>
  <c r="Q25" i="9"/>
  <c r="O25" i="9"/>
  <c r="U24" i="9"/>
  <c r="S24" i="9"/>
  <c r="Q24" i="9"/>
  <c r="O24" i="9"/>
  <c r="U23" i="9"/>
  <c r="S23" i="9"/>
  <c r="Q23" i="9"/>
  <c r="O23" i="9"/>
  <c r="U22" i="9"/>
  <c r="S22" i="9"/>
  <c r="Q22" i="9"/>
  <c r="O22" i="9"/>
  <c r="U21" i="9"/>
  <c r="S21" i="9"/>
  <c r="Q21" i="9"/>
  <c r="O21" i="9"/>
  <c r="U20" i="9"/>
  <c r="S20" i="9"/>
  <c r="Q20" i="9"/>
  <c r="O20" i="9"/>
  <c r="U19" i="9"/>
  <c r="S19" i="9"/>
  <c r="Q19" i="9"/>
  <c r="O19" i="9"/>
  <c r="U18" i="9"/>
  <c r="S18" i="9"/>
  <c r="Q18" i="9"/>
  <c r="O18" i="9"/>
  <c r="U17" i="9"/>
  <c r="S17" i="9"/>
  <c r="Q17" i="9"/>
  <c r="O17" i="9"/>
  <c r="J17" i="9"/>
  <c r="A8" i="9"/>
  <c r="A8" i="8"/>
  <c r="G21" i="8"/>
  <c r="G23" i="8"/>
  <c r="G24" i="8"/>
  <c r="G25" i="8"/>
  <c r="G26" i="8"/>
  <c r="G27" i="8"/>
  <c r="G28" i="8"/>
  <c r="G29" i="8"/>
  <c r="G30" i="8"/>
  <c r="G31" i="8"/>
  <c r="G32" i="8"/>
  <c r="G33" i="8"/>
  <c r="G34" i="8"/>
  <c r="G35" i="8"/>
  <c r="G36" i="8"/>
  <c r="G39" i="8"/>
  <c r="G40" i="8"/>
  <c r="G22" i="8"/>
  <c r="C21" i="8"/>
  <c r="O40" i="8"/>
  <c r="M40" i="8"/>
  <c r="K40" i="8"/>
  <c r="I40" i="8"/>
  <c r="E40" i="8"/>
  <c r="O39" i="8"/>
  <c r="M39" i="8"/>
  <c r="K39" i="8"/>
  <c r="I39" i="8"/>
  <c r="E39" i="8"/>
  <c r="O36" i="8"/>
  <c r="M36" i="8"/>
  <c r="K36" i="8"/>
  <c r="I36" i="8"/>
  <c r="E36" i="8"/>
  <c r="O35" i="8"/>
  <c r="M35" i="8"/>
  <c r="K35" i="8"/>
  <c r="I35" i="8"/>
  <c r="E35" i="8"/>
  <c r="O34" i="8"/>
  <c r="M34" i="8"/>
  <c r="K34" i="8"/>
  <c r="I34" i="8"/>
  <c r="E34" i="8"/>
  <c r="O33" i="8"/>
  <c r="M33" i="8"/>
  <c r="K33" i="8"/>
  <c r="I33" i="8"/>
  <c r="E33" i="8"/>
  <c r="O32" i="8"/>
  <c r="M32" i="8"/>
  <c r="K32" i="8"/>
  <c r="I32" i="8"/>
  <c r="E32" i="8"/>
  <c r="O31" i="8"/>
  <c r="M31" i="8"/>
  <c r="K31" i="8"/>
  <c r="I31" i="8"/>
  <c r="E31" i="8"/>
  <c r="O30" i="8"/>
  <c r="M30" i="8"/>
  <c r="K30" i="8"/>
  <c r="I30" i="8"/>
  <c r="E30" i="8"/>
  <c r="O29" i="8"/>
  <c r="M29" i="8"/>
  <c r="K29" i="8"/>
  <c r="I29" i="8"/>
  <c r="E29" i="8"/>
  <c r="O28" i="8"/>
  <c r="M28" i="8"/>
  <c r="K28" i="8"/>
  <c r="I28" i="8"/>
  <c r="E28" i="8"/>
  <c r="O27" i="8"/>
  <c r="M27" i="8"/>
  <c r="K27" i="8"/>
  <c r="I27" i="8"/>
  <c r="E27" i="8"/>
  <c r="O26" i="8"/>
  <c r="M26" i="8"/>
  <c r="K26" i="8"/>
  <c r="I26" i="8"/>
  <c r="E26" i="8"/>
  <c r="O25" i="8"/>
  <c r="M25" i="8"/>
  <c r="K25" i="8"/>
  <c r="I25" i="8"/>
  <c r="E25" i="8"/>
  <c r="O24" i="8"/>
  <c r="M24" i="8"/>
  <c r="K24" i="8"/>
  <c r="I24" i="8"/>
  <c r="E24" i="8"/>
  <c r="O23" i="8"/>
  <c r="M23" i="8"/>
  <c r="K23" i="8"/>
  <c r="I23" i="8"/>
  <c r="E23" i="8"/>
  <c r="O21" i="8"/>
  <c r="M21" i="8"/>
  <c r="K21" i="8"/>
  <c r="I21" i="8"/>
  <c r="E21" i="8"/>
  <c r="O22" i="8"/>
  <c r="M22" i="8"/>
  <c r="K22" i="8"/>
  <c r="I22" i="8"/>
  <c r="E22" i="8"/>
  <c r="A8" i="7"/>
  <c r="G18" i="7"/>
  <c r="G19" i="7"/>
  <c r="G20" i="7"/>
  <c r="G21" i="7"/>
  <c r="G22" i="7"/>
  <c r="G23" i="7"/>
  <c r="G24" i="7"/>
  <c r="G25" i="7"/>
  <c r="G26" i="7"/>
  <c r="G27" i="7"/>
  <c r="G28" i="7"/>
  <c r="G29" i="7"/>
  <c r="G32" i="7"/>
  <c r="G33" i="7"/>
  <c r="G34" i="7"/>
  <c r="G35" i="7"/>
  <c r="G36" i="7"/>
  <c r="G17" i="7"/>
  <c r="O36" i="7"/>
  <c r="M36" i="7"/>
  <c r="K36" i="7"/>
  <c r="I36" i="7"/>
  <c r="O35" i="7"/>
  <c r="M35" i="7"/>
  <c r="K35" i="7"/>
  <c r="I35" i="7"/>
  <c r="O34" i="7"/>
  <c r="M34" i="7"/>
  <c r="K34" i="7"/>
  <c r="I34" i="7"/>
  <c r="O33" i="7"/>
  <c r="M33" i="7"/>
  <c r="K33" i="7"/>
  <c r="I33" i="7"/>
  <c r="O32" i="7"/>
  <c r="M32" i="7"/>
  <c r="K32" i="7"/>
  <c r="I32" i="7"/>
  <c r="O29" i="7"/>
  <c r="M29" i="7"/>
  <c r="K29" i="7"/>
  <c r="I29" i="7"/>
  <c r="O28" i="7"/>
  <c r="M28" i="7"/>
  <c r="K28" i="7"/>
  <c r="I28" i="7"/>
  <c r="O27" i="7"/>
  <c r="M27" i="7"/>
  <c r="K27" i="7"/>
  <c r="I27" i="7"/>
  <c r="O26" i="7"/>
  <c r="M26" i="7"/>
  <c r="K26" i="7"/>
  <c r="I26" i="7"/>
  <c r="O25" i="7"/>
  <c r="M25" i="7"/>
  <c r="K25" i="7"/>
  <c r="I25" i="7"/>
  <c r="P25" i="7" s="1"/>
  <c r="O24" i="7"/>
  <c r="M24" i="7"/>
  <c r="K24" i="7"/>
  <c r="I24" i="7"/>
  <c r="O23" i="7"/>
  <c r="M23" i="7"/>
  <c r="K23" i="7"/>
  <c r="I23" i="7"/>
  <c r="P23" i="7" s="1"/>
  <c r="O22" i="7"/>
  <c r="M22" i="7"/>
  <c r="K22" i="7"/>
  <c r="I22" i="7"/>
  <c r="O21" i="7"/>
  <c r="M21" i="7"/>
  <c r="K21" i="7"/>
  <c r="I21" i="7"/>
  <c r="O20" i="7"/>
  <c r="M20" i="7"/>
  <c r="K20" i="7"/>
  <c r="I20" i="7"/>
  <c r="O19" i="7"/>
  <c r="M19" i="7"/>
  <c r="K19" i="7"/>
  <c r="I19" i="7"/>
  <c r="P19" i="7" s="1"/>
  <c r="O18" i="7"/>
  <c r="M18" i="7"/>
  <c r="K18" i="7"/>
  <c r="I18" i="7"/>
  <c r="O17" i="7"/>
  <c r="M17" i="7"/>
  <c r="K17" i="7"/>
  <c r="I17" i="7"/>
  <c r="E17" i="7"/>
  <c r="O36" i="6"/>
  <c r="M36" i="6"/>
  <c r="K36" i="6"/>
  <c r="I36" i="6"/>
  <c r="E36" i="6"/>
  <c r="O35" i="6"/>
  <c r="M35" i="6"/>
  <c r="K35" i="6"/>
  <c r="I35" i="6"/>
  <c r="E35" i="6"/>
  <c r="O34" i="6"/>
  <c r="M34" i="6"/>
  <c r="K34" i="6"/>
  <c r="I34" i="6"/>
  <c r="E34" i="6"/>
  <c r="O33" i="6"/>
  <c r="M33" i="6"/>
  <c r="K33" i="6"/>
  <c r="I33" i="6"/>
  <c r="E33" i="6"/>
  <c r="O32" i="6"/>
  <c r="M32" i="6"/>
  <c r="K32" i="6"/>
  <c r="I32" i="6"/>
  <c r="E32" i="6"/>
  <c r="O31" i="6"/>
  <c r="M31" i="6"/>
  <c r="K31" i="6"/>
  <c r="I31" i="6"/>
  <c r="E31" i="6"/>
  <c r="O30" i="6"/>
  <c r="M30" i="6"/>
  <c r="K30" i="6"/>
  <c r="I30" i="6"/>
  <c r="E30" i="6"/>
  <c r="O29" i="6"/>
  <c r="M29" i="6"/>
  <c r="K29" i="6"/>
  <c r="I29" i="6"/>
  <c r="E29" i="6"/>
  <c r="O26" i="6"/>
  <c r="M26" i="6"/>
  <c r="K26" i="6"/>
  <c r="I26" i="6"/>
  <c r="E26" i="6"/>
  <c r="O25" i="6"/>
  <c r="M25" i="6"/>
  <c r="K25" i="6"/>
  <c r="I25" i="6"/>
  <c r="E25" i="6"/>
  <c r="O24" i="6"/>
  <c r="M24" i="6"/>
  <c r="K24" i="6"/>
  <c r="I24" i="6"/>
  <c r="E24" i="6"/>
  <c r="O23" i="6"/>
  <c r="M23" i="6"/>
  <c r="K23" i="6"/>
  <c r="I23" i="6"/>
  <c r="E23" i="6"/>
  <c r="O22" i="6"/>
  <c r="M22" i="6"/>
  <c r="K22" i="6"/>
  <c r="I22" i="6"/>
  <c r="E22" i="6"/>
  <c r="O21" i="6"/>
  <c r="M21" i="6"/>
  <c r="K21" i="6"/>
  <c r="I21" i="6"/>
  <c r="E21" i="6"/>
  <c r="O20" i="6"/>
  <c r="M20" i="6"/>
  <c r="K20" i="6"/>
  <c r="I20" i="6"/>
  <c r="E20" i="6"/>
  <c r="O19" i="6"/>
  <c r="M19" i="6"/>
  <c r="K19" i="6"/>
  <c r="I19" i="6"/>
  <c r="E19" i="6"/>
  <c r="O18" i="6"/>
  <c r="M18" i="6"/>
  <c r="K18" i="6"/>
  <c r="I18" i="6"/>
  <c r="E18" i="6"/>
  <c r="O17" i="6"/>
  <c r="M17" i="6"/>
  <c r="K17" i="6"/>
  <c r="I17" i="6"/>
  <c r="E17" i="6"/>
  <c r="A8" i="6"/>
  <c r="G8" i="6"/>
  <c r="G9" i="6" s="1"/>
  <c r="C8" i="6"/>
  <c r="C9" i="6" s="1"/>
  <c r="P21" i="7" l="1"/>
  <c r="P27" i="7"/>
  <c r="P29" i="7"/>
  <c r="P33" i="7"/>
  <c r="P35" i="7"/>
  <c r="P18" i="7"/>
  <c r="P28" i="7"/>
  <c r="P36" i="7"/>
  <c r="P20" i="7"/>
  <c r="P22" i="7"/>
  <c r="P24" i="7"/>
  <c r="P26" i="7"/>
  <c r="P32" i="7"/>
  <c r="P34" i="7"/>
  <c r="P17" i="7"/>
  <c r="P33" i="8"/>
  <c r="P22" i="6"/>
  <c r="P26" i="6"/>
  <c r="P32" i="6"/>
  <c r="C18" i="6"/>
  <c r="C19" i="6"/>
  <c r="C36" i="6"/>
  <c r="C17" i="6"/>
  <c r="P29" i="6"/>
  <c r="P23" i="6"/>
  <c r="P33" i="6"/>
  <c r="P20" i="6"/>
  <c r="P30" i="6"/>
  <c r="P34" i="6"/>
  <c r="P24" i="6"/>
  <c r="P21" i="6"/>
  <c r="P25" i="6"/>
  <c r="P31" i="6"/>
  <c r="P35" i="6"/>
  <c r="G19" i="6"/>
  <c r="G36" i="6"/>
  <c r="P40" i="8"/>
  <c r="P30" i="8"/>
  <c r="P34" i="8"/>
  <c r="P26" i="8"/>
  <c r="P39" i="8"/>
  <c r="P29" i="8"/>
  <c r="P25" i="8"/>
  <c r="P36" i="8"/>
  <c r="P32" i="8"/>
  <c r="P28" i="8"/>
  <c r="P24" i="8"/>
  <c r="P22" i="8"/>
  <c r="P35" i="8"/>
  <c r="P31" i="8"/>
  <c r="P27" i="8"/>
  <c r="P23" i="8"/>
  <c r="P21" i="8"/>
  <c r="C21" i="9"/>
  <c r="G21" i="9" s="1"/>
  <c r="H21" i="9" s="1"/>
  <c r="C28" i="9"/>
  <c r="C29" i="9"/>
  <c r="C34" i="9"/>
  <c r="C30" i="9"/>
  <c r="C24" i="9"/>
  <c r="C20" i="9"/>
  <c r="C17" i="9"/>
  <c r="C33" i="9"/>
  <c r="C27" i="9"/>
  <c r="C23" i="9"/>
  <c r="C19" i="9"/>
  <c r="C36" i="9"/>
  <c r="C32" i="9"/>
  <c r="C26" i="9"/>
  <c r="C22" i="9"/>
  <c r="C18" i="9"/>
  <c r="C35" i="9"/>
  <c r="C31" i="9"/>
  <c r="C25" i="9"/>
  <c r="G17" i="6"/>
  <c r="G18" i="6"/>
  <c r="P19" i="6" l="1"/>
  <c r="P36" i="6"/>
  <c r="P17" i="6"/>
  <c r="P18" i="6"/>
  <c r="L21" i="9"/>
  <c r="M21" i="9" s="1"/>
  <c r="V21" i="9" s="1"/>
  <c r="L29" i="9"/>
  <c r="M29" i="9" s="1"/>
  <c r="G29" i="9"/>
  <c r="H29" i="9" s="1"/>
  <c r="L28" i="9"/>
  <c r="M28" i="9" s="1"/>
  <c r="G28" i="9"/>
  <c r="H28" i="9" s="1"/>
  <c r="L36" i="9"/>
  <c r="M36" i="9" s="1"/>
  <c r="G36" i="9"/>
  <c r="G30" i="9"/>
  <c r="H30" i="9" s="1"/>
  <c r="L30" i="9"/>
  <c r="M30" i="9" s="1"/>
  <c r="L22" i="9"/>
  <c r="M22" i="9" s="1"/>
  <c r="G22" i="9"/>
  <c r="H22" i="9" s="1"/>
  <c r="G17" i="9"/>
  <c r="L17" i="9"/>
  <c r="M17" i="9" s="1"/>
  <c r="G31" i="9"/>
  <c r="H31" i="9" s="1"/>
  <c r="L31" i="9"/>
  <c r="M31" i="9" s="1"/>
  <c r="L26" i="9"/>
  <c r="M26" i="9" s="1"/>
  <c r="G26" i="9"/>
  <c r="H26" i="9" s="1"/>
  <c r="V26" i="9" s="1"/>
  <c r="G23" i="9"/>
  <c r="H23" i="9" s="1"/>
  <c r="L23" i="9"/>
  <c r="M23" i="9" s="1"/>
  <c r="G20" i="9"/>
  <c r="H20" i="9" s="1"/>
  <c r="L20" i="9"/>
  <c r="M20" i="9" s="1"/>
  <c r="L18" i="9"/>
  <c r="M18" i="9" s="1"/>
  <c r="G18" i="9"/>
  <c r="G33" i="9"/>
  <c r="H33" i="9" s="1"/>
  <c r="L33" i="9"/>
  <c r="M33" i="9" s="1"/>
  <c r="G25" i="9"/>
  <c r="H25" i="9" s="1"/>
  <c r="L25" i="9"/>
  <c r="M25" i="9" s="1"/>
  <c r="G19" i="9"/>
  <c r="H19" i="9" s="1"/>
  <c r="L19" i="9"/>
  <c r="M19" i="9" s="1"/>
  <c r="G34" i="9"/>
  <c r="H34" i="9" s="1"/>
  <c r="V34" i="9" s="1"/>
  <c r="L34" i="9"/>
  <c r="M34" i="9" s="1"/>
  <c r="G35" i="9"/>
  <c r="H35" i="9" s="1"/>
  <c r="L35" i="9"/>
  <c r="M35" i="9" s="1"/>
  <c r="L32" i="9"/>
  <c r="M32" i="9" s="1"/>
  <c r="G32" i="9"/>
  <c r="H32" i="9" s="1"/>
  <c r="G27" i="9"/>
  <c r="H27" i="9" s="1"/>
  <c r="V27" i="9" s="1"/>
  <c r="L27" i="9"/>
  <c r="M27" i="9" s="1"/>
  <c r="G24" i="9"/>
  <c r="H24" i="9" s="1"/>
  <c r="V24" i="9" s="1"/>
  <c r="L24" i="9"/>
  <c r="M24" i="9" s="1"/>
  <c r="V22" i="9" l="1"/>
  <c r="V29" i="9"/>
  <c r="V35" i="9"/>
  <c r="V28" i="9"/>
  <c r="V32" i="9"/>
  <c r="V25" i="9"/>
  <c r="V23" i="9"/>
  <c r="V31" i="9"/>
  <c r="V19" i="9"/>
  <c r="V33" i="9"/>
  <c r="V20" i="9"/>
  <c r="V30" i="9"/>
  <c r="H8" i="9"/>
  <c r="H9" i="9" s="1"/>
  <c r="H36" i="9" s="1"/>
  <c r="V36" i="9" s="1"/>
  <c r="M8" i="9"/>
  <c r="M9" i="9" s="1"/>
  <c r="H17" i="9" l="1"/>
  <c r="V17" i="9" s="1"/>
  <c r="H18" i="9"/>
  <c r="V18" i="9" s="1"/>
</calcChain>
</file>

<file path=xl/sharedStrings.xml><?xml version="1.0" encoding="utf-8"?>
<sst xmlns="http://schemas.openxmlformats.org/spreadsheetml/2006/main" count="229" uniqueCount="73">
  <si>
    <t>Bidder</t>
  </si>
  <si>
    <t>Partners Listed</t>
  </si>
  <si>
    <t>Additional Creative Initiatives</t>
  </si>
  <si>
    <t>Past SDP Performance</t>
  </si>
  <si>
    <t>Yes (list only)</t>
  </si>
  <si>
    <t>No partners</t>
  </si>
  <si>
    <t>Maximum points</t>
  </si>
  <si>
    <t>SDP Commitment Points</t>
  </si>
  <si>
    <t>Partners Listed Points</t>
  </si>
  <si>
    <t>Points per 1%</t>
  </si>
  <si>
    <t>Prior Year Spending Total</t>
  </si>
  <si>
    <t>Maximum commitment</t>
  </si>
  <si>
    <t>Points per $1</t>
  </si>
  <si>
    <t>TOTAL SDP Score</t>
  </si>
  <si>
    <t>Failed</t>
  </si>
  <si>
    <t>SDP Focus Statement Points</t>
  </si>
  <si>
    <t>Additional Creative Initiatives Points</t>
  </si>
  <si>
    <t>Past SDP Performance Points</t>
  </si>
  <si>
    <t>Notes (if any)</t>
  </si>
  <si>
    <t>Prior Year Spending Points</t>
  </si>
  <si>
    <t>Ancillary SDP Commitment</t>
  </si>
  <si>
    <t>Subcontracting SDP Commitment</t>
  </si>
  <si>
    <t>Total SDP Commitment</t>
  </si>
  <si>
    <t>Minimum AGR</t>
  </si>
  <si>
    <t>Adjusted Total Prior Year Spending (for Evaluation Purposes)</t>
  </si>
  <si>
    <t>Average Gross Revenue (AGR)</t>
  </si>
  <si>
    <t>Evaluation Sheet</t>
  </si>
  <si>
    <t>Total Score Check</t>
  </si>
  <si>
    <t>SDP Commitment</t>
  </si>
  <si>
    <t>Prior Spending</t>
  </si>
  <si>
    <t>Yes (product/service described)</t>
  </si>
  <si>
    <t>SDP Policy</t>
  </si>
  <si>
    <t>Additional initiatives</t>
  </si>
  <si>
    <t>Yes (no specifics)</t>
  </si>
  <si>
    <t>Yes (additional info)</t>
  </si>
  <si>
    <t>No</t>
  </si>
  <si>
    <t>Past SDP Performance (if included in criteria)</t>
  </si>
  <si>
    <t>Adequate or no history</t>
  </si>
  <si>
    <t>Points per $1,000</t>
  </si>
  <si>
    <t>1-2.99%</t>
  </si>
  <si>
    <t>3-4.99%</t>
  </si>
  <si>
    <t>5-6.99%</t>
  </si>
  <si>
    <t>Total Commitment Adjusted for Company Size (for Evaluation Purposes)</t>
  </si>
  <si>
    <t>Company Size Adjustment Factor</t>
  </si>
  <si>
    <t>Responsible Person/Unit</t>
  </si>
  <si>
    <t>Additional Initiatives</t>
  </si>
  <si>
    <t>Responsible Person/Unit Points</t>
  </si>
  <si>
    <t>SDP Policy Points</t>
  </si>
  <si>
    <t>Additional Initiatives Points</t>
  </si>
  <si>
    <t>Blank or $0</t>
  </si>
  <si>
    <t>7-8.99%</t>
  </si>
  <si>
    <t>9-10.99%</t>
  </si>
  <si>
    <t>11-12.99%</t>
  </si>
  <si>
    <t>13-14.99%</t>
  </si>
  <si>
    <t>15%+</t>
  </si>
  <si>
    <t>Maximum Score Available</t>
  </si>
  <si>
    <t>SDP Plan Evaluation (Based on Ranges)</t>
  </si>
  <si>
    <t>SDP Plan Evaluation (Points per Percentage or Amount)</t>
  </si>
  <si>
    <t>SDP Plan Evaluation (Using Formulas)</t>
  </si>
  <si>
    <t>SDP Plan Evaluation (Using Formulas and Adjustment for Company Size)</t>
  </si>
  <si>
    <t>$0.01-4,999</t>
  </si>
  <si>
    <t>$5,000-9,999</t>
  </si>
  <si>
    <t>$10,000-49,999</t>
  </si>
  <si>
    <t>$50,000+</t>
  </si>
  <si>
    <t>Criteria Setup</t>
  </si>
  <si>
    <t>Clarify/Disqualify</t>
  </si>
  <si>
    <t>Blank or &lt;1%</t>
  </si>
  <si>
    <t>One initiative</t>
  </si>
  <si>
    <t>Multiple initiatives</t>
  </si>
  <si>
    <t>No or HR initiatives</t>
  </si>
  <si>
    <t>An SDP commitment of at least 1% and listing at least one partner are minimum requirements. Forms that do not meet this requirement must be clarified or disqualified.</t>
  </si>
  <si>
    <r>
      <rPr>
        <b/>
        <sz val="11"/>
        <color theme="1"/>
        <rFont val="Calibri"/>
        <family val="2"/>
        <scheme val="minor"/>
      </rPr>
      <t xml:space="preserve">Instructions: </t>
    </r>
    <r>
      <rPr>
        <sz val="11"/>
        <color theme="1"/>
        <rFont val="Calibri"/>
        <family val="2"/>
        <scheme val="minor"/>
      </rPr>
      <t xml:space="preserve">Complete the </t>
    </r>
    <r>
      <rPr>
        <b/>
        <sz val="11"/>
        <color theme="1"/>
        <rFont val="Calibri"/>
        <family val="2"/>
        <scheme val="minor"/>
      </rPr>
      <t>Criteria Setup</t>
    </r>
    <r>
      <rPr>
        <sz val="11"/>
        <color theme="1"/>
        <rFont val="Calibri"/>
        <family val="2"/>
        <scheme val="minor"/>
      </rPr>
      <t xml:space="preserve"> section prior to opening the bids. All fields shaded yellow are intended for data entry. All fields shaded gray and blue are protected to prevent accidental edits to the formulas. To unprotect the sheet, use the password "SDO".</t>
    </r>
  </si>
  <si>
    <t>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</si>
</sst>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
  </numFmts>
  <fonts count="13"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0"/>
      <name val="Calibri"/>
      <family val="2"/>
      <scheme val="minor"/>
    </font>
    <font>
      <sz val="10"/>
      <name val="Calibri"/>
      <family val="2"/>
      <scheme val="minor"/>
    </font>
    <font>
      <b/>
      <sz val="14"/>
      <color theme="1"/>
      <name val="Calibri"/>
      <family val="2"/>
      <scheme val="minor"/>
    </font>
    <font>
      <b/>
      <sz val="11"/>
      <color theme="1"/>
      <name val="Calibri"/>
      <family val="2"/>
      <scheme val="minor"/>
    </font>
    <font>
      <b/>
      <sz val="18"/>
      <color theme="1"/>
      <name val="Calibri"/>
      <family val="2"/>
      <scheme val="minor"/>
    </font>
    <font>
      <sz val="18"/>
      <color theme="1"/>
      <name val="Calibri"/>
      <family val="2"/>
      <scheme val="minor"/>
    </font>
    <font>
      <b/>
      <sz val="11"/>
      <color theme="3"/>
      <name val="Calibri"/>
      <family val="2"/>
      <scheme val="minor"/>
    </font>
    <font>
      <b/>
      <sz val="11"/>
      <color rgb="FFED0000"/>
      <name val="Calibri"/>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rgb="FFFFFFCC"/>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76">
    <xf numFmtId="0" fontId="0" fillId="0" borderId="0" xfId="0"/>
    <xf numFmtId="9" fontId="2" fillId="0" borderId="0" xfId="1" applyFont="1" applyProtection="1">
      <protection locked="0"/>
    </xf>
    <xf numFmtId="0" fontId="2" fillId="0" borderId="0" xfId="0" applyFont="1" applyProtection="1">
      <protection locked="0"/>
    </xf>
    <xf numFmtId="0" fontId="4" fillId="0" borderId="0" xfId="0" applyFont="1" applyProtection="1">
      <protection locked="0"/>
    </xf>
    <xf numFmtId="0" fontId="5" fillId="2" borderId="4" xfId="0" applyFont="1" applyFill="1" applyBorder="1" applyProtection="1">
      <protection locked="0"/>
    </xf>
    <xf numFmtId="0" fontId="5" fillId="2" borderId="5" xfId="0" applyFont="1" applyFill="1" applyBorder="1" applyProtection="1">
      <protection locked="0"/>
    </xf>
    <xf numFmtId="0" fontId="5" fillId="5" borderId="4" xfId="0" applyFont="1" applyFill="1" applyBorder="1" applyProtection="1">
      <protection locked="0"/>
    </xf>
    <xf numFmtId="0" fontId="5" fillId="5" borderId="5" xfId="0" applyFont="1" applyFill="1" applyBorder="1" applyProtection="1">
      <protection locked="0"/>
    </xf>
    <xf numFmtId="0" fontId="6" fillId="0" borderId="0" xfId="0" applyFont="1" applyProtection="1">
      <protection locked="0"/>
    </xf>
    <xf numFmtId="9" fontId="2" fillId="4" borderId="8" xfId="0" applyNumberFormat="1" applyFont="1" applyFill="1" applyBorder="1" applyAlignment="1" applyProtection="1">
      <alignment horizontal="left"/>
      <protection locked="0"/>
    </xf>
    <xf numFmtId="0" fontId="2" fillId="4" borderId="9" xfId="0" applyFont="1" applyFill="1" applyBorder="1" applyProtection="1">
      <protection locked="0"/>
    </xf>
    <xf numFmtId="0" fontId="2" fillId="4" borderId="6" xfId="0" applyFont="1" applyFill="1" applyBorder="1" applyProtection="1">
      <protection locked="0"/>
    </xf>
    <xf numFmtId="0" fontId="2" fillId="4" borderId="7" xfId="0" applyFont="1" applyFill="1" applyBorder="1" applyProtection="1">
      <protection locked="0"/>
    </xf>
    <xf numFmtId="0" fontId="2" fillId="4" borderId="1" xfId="0" applyFont="1" applyFill="1" applyBorder="1" applyProtection="1">
      <protection locked="0"/>
    </xf>
    <xf numFmtId="0" fontId="2" fillId="4" borderId="8" xfId="0" applyFont="1" applyFill="1" applyBorder="1" applyProtection="1">
      <protection locked="0"/>
    </xf>
    <xf numFmtId="0" fontId="3" fillId="6" borderId="19" xfId="0" applyFont="1" applyFill="1" applyBorder="1" applyProtection="1">
      <protection locked="0"/>
    </xf>
    <xf numFmtId="2" fontId="3" fillId="5" borderId="20" xfId="0" applyNumberFormat="1" applyFont="1" applyFill="1" applyBorder="1" applyProtection="1">
      <protection locked="0"/>
    </xf>
    <xf numFmtId="0" fontId="2" fillId="4" borderId="17" xfId="0" applyFont="1" applyFill="1" applyBorder="1" applyProtection="1">
      <protection locked="0"/>
    </xf>
    <xf numFmtId="0" fontId="2" fillId="4" borderId="18" xfId="0" applyFont="1" applyFill="1" applyBorder="1" applyProtection="1">
      <protection locked="0"/>
    </xf>
    <xf numFmtId="0" fontId="2" fillId="4" borderId="10" xfId="0" applyFont="1" applyFill="1" applyBorder="1" applyProtection="1">
      <protection locked="0"/>
    </xf>
    <xf numFmtId="0" fontId="2" fillId="4" borderId="11" xfId="0" applyFont="1" applyFill="1" applyBorder="1" applyProtection="1">
      <protection locked="0"/>
    </xf>
    <xf numFmtId="9" fontId="2" fillId="0" borderId="0" xfId="1" applyFont="1" applyFill="1" applyProtection="1">
      <protection locked="0"/>
    </xf>
    <xf numFmtId="0" fontId="3" fillId="2" borderId="1" xfId="0" applyFont="1" applyFill="1" applyBorder="1" applyAlignment="1" applyProtection="1">
      <alignment horizontal="center" wrapText="1"/>
      <protection locked="0"/>
    </xf>
    <xf numFmtId="9" fontId="3" fillId="3" borderId="1" xfId="1" applyFont="1" applyFill="1" applyBorder="1" applyAlignment="1" applyProtection="1">
      <alignment horizontal="center" wrapText="1"/>
      <protection locked="0"/>
    </xf>
    <xf numFmtId="0" fontId="3" fillId="5" borderId="1" xfId="0" applyFont="1" applyFill="1" applyBorder="1" applyAlignment="1" applyProtection="1">
      <alignment horizontal="center" wrapText="1"/>
      <protection locked="0"/>
    </xf>
    <xf numFmtId="9" fontId="3" fillId="8" borderId="1" xfId="1" applyFont="1" applyFill="1" applyBorder="1" applyAlignment="1" applyProtection="1">
      <alignment horizontal="center" wrapText="1"/>
      <protection locked="0"/>
    </xf>
    <xf numFmtId="0" fontId="2" fillId="4" borderId="1" xfId="0" applyFont="1" applyFill="1" applyBorder="1" applyAlignment="1" applyProtection="1">
      <alignment wrapText="1"/>
      <protection locked="0"/>
    </xf>
    <xf numFmtId="2" fontId="2" fillId="3" borderId="1" xfId="1" applyNumberFormat="1" applyFont="1" applyFill="1" applyBorder="1" applyProtection="1"/>
    <xf numFmtId="2" fontId="2" fillId="7" borderId="1" xfId="1" applyNumberFormat="1" applyFont="1" applyFill="1" applyBorder="1" applyProtection="1"/>
    <xf numFmtId="0" fontId="5" fillId="2" borderId="13" xfId="0" applyFont="1" applyFill="1" applyBorder="1" applyProtection="1">
      <protection locked="0"/>
    </xf>
    <xf numFmtId="0" fontId="2" fillId="3" borderId="6" xfId="0" applyFont="1" applyFill="1" applyBorder="1" applyProtection="1">
      <protection locked="0"/>
    </xf>
    <xf numFmtId="2" fontId="2" fillId="4" borderId="7" xfId="1" applyNumberFormat="1" applyFont="1" applyFill="1" applyBorder="1" applyProtection="1">
      <protection locked="0"/>
    </xf>
    <xf numFmtId="2" fontId="3" fillId="5" borderId="14" xfId="0" applyNumberFormat="1" applyFont="1" applyFill="1" applyBorder="1" applyProtection="1">
      <protection locked="0"/>
    </xf>
    <xf numFmtId="0" fontId="2" fillId="3" borderId="10" xfId="0" applyFont="1" applyFill="1" applyBorder="1" applyProtection="1">
      <protection locked="0"/>
    </xf>
    <xf numFmtId="10" fontId="2" fillId="4" borderId="1" xfId="1" applyNumberFormat="1" applyFont="1" applyFill="1" applyBorder="1" applyProtection="1">
      <protection locked="0"/>
    </xf>
    <xf numFmtId="164" fontId="2" fillId="4" borderId="1" xfId="0" applyNumberFormat="1" applyFont="1" applyFill="1" applyBorder="1" applyProtection="1">
      <protection locked="0"/>
    </xf>
    <xf numFmtId="0" fontId="5" fillId="0" borderId="0" xfId="0" applyFont="1" applyProtection="1">
      <protection locked="0"/>
    </xf>
    <xf numFmtId="0" fontId="5" fillId="2" borderId="12" xfId="0" applyFont="1" applyFill="1" applyBorder="1" applyProtection="1">
      <protection locked="0"/>
    </xf>
    <xf numFmtId="0" fontId="3" fillId="0" borderId="0" xfId="0" applyFont="1" applyProtection="1">
      <protection locked="0"/>
    </xf>
    <xf numFmtId="2" fontId="2" fillId="4" borderId="3" xfId="1" applyNumberFormat="1" applyFont="1" applyFill="1" applyBorder="1" applyProtection="1">
      <protection locked="0"/>
    </xf>
    <xf numFmtId="2" fontId="3" fillId="0" borderId="0" xfId="0" applyNumberFormat="1" applyFont="1" applyProtection="1">
      <protection locked="0"/>
    </xf>
    <xf numFmtId="9" fontId="2" fillId="3" borderId="8" xfId="1" applyFont="1" applyFill="1" applyBorder="1" applyProtection="1">
      <protection locked="0"/>
    </xf>
    <xf numFmtId="9" fontId="2" fillId="0" borderId="0" xfId="1" applyFont="1" applyFill="1" applyBorder="1" applyProtection="1">
      <protection locked="0"/>
    </xf>
    <xf numFmtId="0" fontId="3" fillId="3" borderId="1" xfId="0" applyFont="1" applyFill="1" applyBorder="1" applyAlignment="1" applyProtection="1">
      <alignment horizontal="center" wrapText="1"/>
      <protection locked="0"/>
    </xf>
    <xf numFmtId="164" fontId="2" fillId="4" borderId="1" xfId="0" applyNumberFormat="1" applyFont="1" applyFill="1" applyBorder="1" applyAlignment="1" applyProtection="1">
      <alignment wrapText="1"/>
      <protection locked="0"/>
    </xf>
    <xf numFmtId="10" fontId="2" fillId="4" borderId="1" xfId="1" applyNumberFormat="1" applyFont="1" applyFill="1" applyBorder="1" applyAlignment="1" applyProtection="1">
      <alignment wrapText="1"/>
      <protection locked="0"/>
    </xf>
    <xf numFmtId="10" fontId="2" fillId="3" borderId="1" xfId="1" applyNumberFormat="1" applyFont="1" applyFill="1" applyBorder="1" applyAlignment="1" applyProtection="1">
      <alignment wrapText="1"/>
    </xf>
    <xf numFmtId="10" fontId="2" fillId="3" borderId="1" xfId="1" applyNumberFormat="1" applyFont="1" applyFill="1" applyBorder="1" applyProtection="1"/>
    <xf numFmtId="164" fontId="2" fillId="3" borderId="1" xfId="0" applyNumberFormat="1" applyFont="1" applyFill="1" applyBorder="1"/>
    <xf numFmtId="9" fontId="2" fillId="3" borderId="9" xfId="1" applyFont="1" applyFill="1" applyBorder="1" applyProtection="1"/>
    <xf numFmtId="164" fontId="2" fillId="3" borderId="2" xfId="1" applyNumberFormat="1" applyFont="1" applyFill="1" applyBorder="1" applyProtection="1"/>
    <xf numFmtId="165" fontId="2" fillId="3" borderId="15" xfId="1" applyNumberFormat="1" applyFont="1" applyFill="1" applyBorder="1" applyProtection="1"/>
    <xf numFmtId="164" fontId="2" fillId="3" borderId="21" xfId="1" applyNumberFormat="1" applyFont="1" applyFill="1" applyBorder="1" applyProtection="1"/>
    <xf numFmtId="165" fontId="2" fillId="3" borderId="11" xfId="1" applyNumberFormat="1" applyFont="1" applyFill="1" applyBorder="1" applyProtection="1"/>
    <xf numFmtId="165" fontId="2" fillId="4" borderId="16" xfId="1" applyNumberFormat="1" applyFont="1" applyFill="1" applyBorder="1" applyProtection="1">
      <protection locked="0"/>
    </xf>
    <xf numFmtId="0" fontId="7" fillId="0" borderId="0" xfId="0" applyFont="1" applyProtection="1">
      <protection locked="0"/>
    </xf>
    <xf numFmtId="0" fontId="2" fillId="3" borderId="22" xfId="0" applyFont="1" applyFill="1" applyBorder="1" applyProtection="1">
      <protection locked="0"/>
    </xf>
    <xf numFmtId="0" fontId="3" fillId="6" borderId="23" xfId="0" applyFont="1" applyFill="1" applyBorder="1" applyProtection="1">
      <protection locked="0"/>
    </xf>
    <xf numFmtId="0" fontId="0" fillId="0" borderId="0" xfId="0" applyProtection="1">
      <protection locked="0"/>
    </xf>
    <xf numFmtId="9" fontId="0" fillId="0" borderId="0" xfId="1" applyFont="1" applyProtection="1">
      <protection locked="0"/>
    </xf>
    <xf numFmtId="0" fontId="9" fillId="0" borderId="0" xfId="0" applyFont="1" applyProtection="1">
      <protection locked="0"/>
    </xf>
    <xf numFmtId="9" fontId="10" fillId="0" borderId="0" xfId="1" applyFont="1" applyProtection="1">
      <protection locked="0"/>
    </xf>
    <xf numFmtId="0" fontId="10" fillId="0" borderId="0" xfId="0" applyFont="1" applyProtection="1">
      <protection locked="0"/>
    </xf>
    <xf numFmtId="0" fontId="8" fillId="0" borderId="0" xfId="0" applyFont="1" applyProtection="1">
      <protection locked="0"/>
    </xf>
    <xf numFmtId="0" fontId="2" fillId="9" borderId="0" xfId="0" applyFont="1" applyFill="1" applyBorder="1" applyProtection="1">
      <protection locked="0"/>
    </xf>
    <xf numFmtId="9" fontId="2" fillId="9" borderId="0" xfId="1" applyFont="1" applyFill="1" applyBorder="1" applyProtection="1">
      <protection locked="0"/>
    </xf>
    <xf numFmtId="0" fontId="8" fillId="2" borderId="1" xfId="2" applyFont="1" applyFill="1" applyBorder="1" applyAlignment="1" applyProtection="1">
      <alignment horizontal="center" wrapText="1"/>
      <protection locked="0"/>
    </xf>
    <xf numFmtId="9" fontId="8" fillId="2" borderId="1" xfId="2" applyNumberFormat="1" applyFont="1" applyFill="1" applyBorder="1" applyAlignment="1" applyProtection="1">
      <alignment horizontal="center" wrapText="1"/>
      <protection locked="0"/>
    </xf>
    <xf numFmtId="9" fontId="8" fillId="3" borderId="1" xfId="2" applyNumberFormat="1" applyFont="1" applyFill="1" applyBorder="1" applyAlignment="1" applyProtection="1">
      <alignment horizontal="center" wrapText="1"/>
      <protection locked="0"/>
    </xf>
    <xf numFmtId="0" fontId="8" fillId="5" borderId="1" xfId="2" applyFont="1" applyFill="1" applyBorder="1" applyAlignment="1" applyProtection="1">
      <alignment horizontal="center" wrapText="1"/>
      <protection locked="0"/>
    </xf>
    <xf numFmtId="9" fontId="8" fillId="8" borderId="1" xfId="2" applyNumberFormat="1" applyFont="1" applyFill="1" applyBorder="1" applyAlignment="1" applyProtection="1">
      <alignment horizontal="center" wrapText="1"/>
      <protection locked="0"/>
    </xf>
    <xf numFmtId="0" fontId="8" fillId="2" borderId="4" xfId="2" applyFont="1" applyFill="1" applyBorder="1" applyProtection="1">
      <protection locked="0"/>
    </xf>
    <xf numFmtId="0" fontId="8" fillId="2" borderId="5" xfId="2" applyFont="1" applyFill="1" applyBorder="1" applyProtection="1">
      <protection locked="0"/>
    </xf>
    <xf numFmtId="0" fontId="8" fillId="5" borderId="4" xfId="2" applyFont="1" applyFill="1" applyBorder="1" applyProtection="1">
      <protection locked="0"/>
    </xf>
    <xf numFmtId="0" fontId="8" fillId="2" borderId="13" xfId="2" applyFont="1" applyFill="1" applyBorder="1" applyProtection="1">
      <protection locked="0"/>
    </xf>
    <xf numFmtId="0" fontId="12" fillId="0" borderId="0" xfId="0" applyFont="1" applyProtection="1">
      <protection locked="0"/>
    </xf>
  </cellXfs>
  <cellStyles count="3">
    <cellStyle name="Heading 4" xfId="2" builtinId="19"/>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1B601-DE0F-4240-8F09-E4E799733DDC}">
  <dimension ref="A1:Q40"/>
  <sheetViews>
    <sheetView zoomScaleNormal="100" workbookViewId="0">
      <selection activeCell="D16" sqref="D16"/>
    </sheetView>
  </sheetViews>
  <sheetFormatPr defaultColWidth="8.85546875" defaultRowHeight="12.75" x14ac:dyDescent="0.2"/>
  <cols>
    <col min="1" max="1" width="23.7109375" style="2" customWidth="1"/>
    <col min="2" max="2" width="23.7109375" style="1" customWidth="1"/>
    <col min="3" max="3" width="16.28515625" style="1" customWidth="1"/>
    <col min="4" max="4" width="26.28515625" style="2" customWidth="1"/>
    <col min="5" max="5" width="16.28515625" style="2" customWidth="1"/>
    <col min="6" max="6" width="23.7109375" style="2" customWidth="1"/>
    <col min="7" max="7" width="12.7109375" style="2" customWidth="1"/>
    <col min="8" max="8" width="23.7109375" style="2" customWidth="1"/>
    <col min="9" max="9" width="12.7109375" style="2" customWidth="1"/>
    <col min="10" max="10" width="23.7109375" style="2" customWidth="1"/>
    <col min="11" max="11" width="12.7109375" style="2" customWidth="1"/>
    <col min="12" max="12" width="25.28515625" style="2" customWidth="1"/>
    <col min="13" max="13" width="12.7109375" style="2" customWidth="1"/>
    <col min="14" max="14" width="40.42578125" style="2" customWidth="1"/>
    <col min="15" max="15" width="18.28515625" style="2" customWidth="1"/>
    <col min="16" max="16" width="16.28515625" style="2" customWidth="1"/>
    <col min="17" max="17" width="23.7109375" style="2" customWidth="1"/>
    <col min="18" max="16384" width="8.85546875" style="2"/>
  </cols>
  <sheetData>
    <row r="1" spans="1:17" ht="23.25" x14ac:dyDescent="0.35">
      <c r="A1" s="60" t="s">
        <v>56</v>
      </c>
    </row>
    <row r="2" spans="1:17" s="58" customFormat="1" ht="15" x14ac:dyDescent="0.25">
      <c r="A2" s="58" t="s">
        <v>71</v>
      </c>
      <c r="B2" s="59"/>
      <c r="C2" s="59"/>
    </row>
    <row r="3" spans="1:17" s="58" customFormat="1" ht="15" x14ac:dyDescent="0.25">
      <c r="A3" s="75" t="s">
        <v>70</v>
      </c>
      <c r="B3" s="59"/>
      <c r="C3" s="59"/>
    </row>
    <row r="4" spans="1:17" x14ac:dyDescent="0.2">
      <c r="A4" s="64"/>
      <c r="B4" s="65"/>
      <c r="C4" s="65"/>
      <c r="D4" s="64"/>
      <c r="E4" s="64"/>
      <c r="F4" s="64"/>
      <c r="G4" s="64"/>
      <c r="H4" s="64"/>
      <c r="I4" s="64"/>
      <c r="J4" s="64"/>
      <c r="K4" s="64"/>
      <c r="L4" s="64"/>
      <c r="M4" s="64"/>
      <c r="N4" s="64"/>
      <c r="O4" s="64"/>
      <c r="P4" s="64"/>
      <c r="Q4" s="64"/>
    </row>
    <row r="5" spans="1:17" ht="19.5" thickBot="1" x14ac:dyDescent="0.35">
      <c r="A5" s="55" t="s">
        <v>64</v>
      </c>
    </row>
    <row r="6" spans="1:17" s="8" customFormat="1" ht="15" x14ac:dyDescent="0.25">
      <c r="A6" s="71" t="s">
        <v>27</v>
      </c>
      <c r="B6" s="71" t="s">
        <v>28</v>
      </c>
      <c r="C6" s="72"/>
      <c r="D6" s="71" t="s">
        <v>1</v>
      </c>
      <c r="E6" s="72"/>
      <c r="F6" s="71" t="s">
        <v>29</v>
      </c>
      <c r="G6" s="72"/>
      <c r="H6" s="71" t="s">
        <v>44</v>
      </c>
      <c r="I6" s="72"/>
      <c r="J6" s="71" t="s">
        <v>31</v>
      </c>
      <c r="K6" s="72"/>
      <c r="L6" s="71" t="s">
        <v>32</v>
      </c>
      <c r="M6" s="72"/>
      <c r="N6" s="73" t="s">
        <v>36</v>
      </c>
      <c r="O6" s="72"/>
    </row>
    <row r="7" spans="1:17" x14ac:dyDescent="0.2">
      <c r="A7" s="15" t="s">
        <v>55</v>
      </c>
      <c r="B7" s="9" t="s">
        <v>66</v>
      </c>
      <c r="C7" s="10" t="s">
        <v>65</v>
      </c>
      <c r="D7" s="11" t="s">
        <v>5</v>
      </c>
      <c r="E7" s="10" t="s">
        <v>65</v>
      </c>
      <c r="F7" s="13" t="s">
        <v>49</v>
      </c>
      <c r="G7" s="13">
        <v>0</v>
      </c>
      <c r="H7" s="11" t="s">
        <v>35</v>
      </c>
      <c r="I7" s="12">
        <v>0</v>
      </c>
      <c r="J7" s="11" t="s">
        <v>35</v>
      </c>
      <c r="K7" s="12">
        <v>0</v>
      </c>
      <c r="L7" s="11" t="s">
        <v>69</v>
      </c>
      <c r="M7" s="12">
        <v>0</v>
      </c>
      <c r="N7" s="11" t="s">
        <v>37</v>
      </c>
      <c r="O7" s="12">
        <v>0</v>
      </c>
    </row>
    <row r="8" spans="1:17" ht="13.5" thickBot="1" x14ac:dyDescent="0.25">
      <c r="A8" s="16">
        <f>MAX(C7:C16)+MAX(E7:E16)+MAX(G7:G16)+MAX(I7:I16)+MAX(M7:M16)+MAX(K7:K16)</f>
        <v>0</v>
      </c>
      <c r="B8" s="14" t="s">
        <v>39</v>
      </c>
      <c r="C8" s="10"/>
      <c r="D8" s="14" t="s">
        <v>4</v>
      </c>
      <c r="E8" s="10"/>
      <c r="F8" s="13" t="s">
        <v>60</v>
      </c>
      <c r="G8" s="13"/>
      <c r="H8" s="14" t="s">
        <v>33</v>
      </c>
      <c r="I8" s="10">
        <v>0</v>
      </c>
      <c r="J8" s="14" t="s">
        <v>33</v>
      </c>
      <c r="K8" s="10">
        <v>0</v>
      </c>
      <c r="L8" s="14" t="s">
        <v>67</v>
      </c>
      <c r="M8" s="10"/>
      <c r="N8" s="14" t="s">
        <v>14</v>
      </c>
      <c r="O8" s="10"/>
    </row>
    <row r="9" spans="1:17" x14ac:dyDescent="0.2">
      <c r="B9" s="14" t="s">
        <v>40</v>
      </c>
      <c r="C9" s="10"/>
      <c r="D9" s="14" t="s">
        <v>30</v>
      </c>
      <c r="E9" s="10"/>
      <c r="F9" s="13" t="s">
        <v>61</v>
      </c>
      <c r="G9" s="13"/>
      <c r="H9" s="14" t="s">
        <v>34</v>
      </c>
      <c r="I9" s="10"/>
      <c r="J9" s="14" t="s">
        <v>34</v>
      </c>
      <c r="K9" s="10"/>
      <c r="L9" s="14" t="s">
        <v>68</v>
      </c>
      <c r="M9" s="10"/>
      <c r="N9" s="14"/>
      <c r="O9" s="10"/>
    </row>
    <row r="10" spans="1:17" x14ac:dyDescent="0.2">
      <c r="B10" s="14" t="s">
        <v>41</v>
      </c>
      <c r="C10" s="10"/>
      <c r="D10" s="14"/>
      <c r="E10" s="10"/>
      <c r="F10" s="13" t="s">
        <v>62</v>
      </c>
      <c r="G10" s="13"/>
      <c r="H10" s="14"/>
      <c r="I10" s="10"/>
      <c r="J10" s="14"/>
      <c r="K10" s="10"/>
      <c r="L10" s="14"/>
      <c r="M10" s="10"/>
      <c r="N10" s="14"/>
      <c r="O10" s="10"/>
    </row>
    <row r="11" spans="1:17" x14ac:dyDescent="0.2">
      <c r="B11" s="14" t="s">
        <v>50</v>
      </c>
      <c r="C11" s="10"/>
      <c r="D11" s="14"/>
      <c r="E11" s="10"/>
      <c r="F11" s="13" t="s">
        <v>63</v>
      </c>
      <c r="G11" s="13"/>
      <c r="H11" s="14"/>
      <c r="I11" s="10"/>
      <c r="J11" s="14"/>
      <c r="K11" s="10"/>
      <c r="L11" s="14"/>
      <c r="M11" s="10"/>
      <c r="N11" s="14"/>
      <c r="O11" s="10"/>
    </row>
    <row r="12" spans="1:17" x14ac:dyDescent="0.2">
      <c r="B12" s="14" t="s">
        <v>51</v>
      </c>
      <c r="C12" s="10"/>
      <c r="D12" s="17"/>
      <c r="E12" s="18"/>
      <c r="F12" s="13"/>
      <c r="G12" s="13"/>
      <c r="H12" s="17"/>
      <c r="I12" s="18"/>
      <c r="J12" s="17"/>
      <c r="K12" s="18"/>
      <c r="L12" s="17"/>
      <c r="M12" s="18"/>
      <c r="N12" s="17"/>
      <c r="O12" s="18"/>
    </row>
    <row r="13" spans="1:17" x14ac:dyDescent="0.2">
      <c r="B13" s="14" t="s">
        <v>52</v>
      </c>
      <c r="C13" s="10"/>
      <c r="D13" s="17"/>
      <c r="E13" s="18"/>
      <c r="F13" s="17"/>
      <c r="G13" s="18"/>
      <c r="H13" s="17"/>
      <c r="I13" s="18"/>
      <c r="J13" s="17"/>
      <c r="K13" s="18"/>
      <c r="L13" s="17"/>
      <c r="M13" s="18"/>
      <c r="N13" s="17"/>
      <c r="O13" s="18"/>
    </row>
    <row r="14" spans="1:17" x14ac:dyDescent="0.2">
      <c r="B14" s="14" t="s">
        <v>53</v>
      </c>
      <c r="C14" s="10"/>
      <c r="D14" s="17"/>
      <c r="E14" s="18"/>
      <c r="F14" s="17"/>
      <c r="G14" s="18"/>
      <c r="H14" s="17"/>
      <c r="I14" s="18"/>
      <c r="J14" s="17"/>
      <c r="K14" s="18"/>
      <c r="L14" s="17"/>
      <c r="M14" s="18"/>
      <c r="N14" s="17"/>
      <c r="O14" s="18"/>
    </row>
    <row r="15" spans="1:17" x14ac:dyDescent="0.2">
      <c r="B15" s="14" t="s">
        <v>54</v>
      </c>
      <c r="C15" s="10"/>
      <c r="D15" s="17"/>
      <c r="E15" s="18"/>
      <c r="F15" s="17"/>
      <c r="G15" s="18"/>
      <c r="H15" s="17"/>
      <c r="I15" s="18"/>
      <c r="J15" s="17"/>
      <c r="K15" s="18"/>
      <c r="L15" s="17"/>
      <c r="M15" s="18"/>
      <c r="N15" s="17"/>
      <c r="O15" s="18"/>
    </row>
    <row r="16" spans="1:17" ht="13.5" thickBot="1" x14ac:dyDescent="0.25">
      <c r="B16" s="19"/>
      <c r="C16" s="20"/>
      <c r="D16" s="19"/>
      <c r="E16" s="20"/>
      <c r="F16" s="19"/>
      <c r="G16" s="20"/>
      <c r="H16" s="19"/>
      <c r="I16" s="20"/>
      <c r="J16" s="19"/>
      <c r="K16" s="20"/>
      <c r="L16" s="19"/>
      <c r="M16" s="20"/>
      <c r="N16" s="19"/>
      <c r="O16" s="20"/>
    </row>
    <row r="17" spans="1:17" ht="15.75" x14ac:dyDescent="0.25">
      <c r="A17" s="3"/>
      <c r="B17" s="21"/>
      <c r="C17" s="21"/>
    </row>
    <row r="18" spans="1:17" ht="15.75" x14ac:dyDescent="0.25">
      <c r="A18" s="3"/>
      <c r="B18" s="21"/>
      <c r="C18" s="21"/>
    </row>
    <row r="19" spans="1:17" ht="18.75" x14ac:dyDescent="0.3">
      <c r="A19" s="55" t="s">
        <v>26</v>
      </c>
    </row>
    <row r="20" spans="1:17" ht="45" x14ac:dyDescent="0.25">
      <c r="A20" s="66" t="s">
        <v>0</v>
      </c>
      <c r="B20" s="67" t="s">
        <v>22</v>
      </c>
      <c r="C20" s="68" t="s">
        <v>7</v>
      </c>
      <c r="D20" s="66" t="s">
        <v>1</v>
      </c>
      <c r="E20" s="68" t="s">
        <v>8</v>
      </c>
      <c r="F20" s="66" t="s">
        <v>10</v>
      </c>
      <c r="G20" s="68" t="s">
        <v>19</v>
      </c>
      <c r="H20" s="66" t="s">
        <v>44</v>
      </c>
      <c r="I20" s="68" t="s">
        <v>46</v>
      </c>
      <c r="J20" s="66" t="s">
        <v>31</v>
      </c>
      <c r="K20" s="68" t="s">
        <v>47</v>
      </c>
      <c r="L20" s="66" t="s">
        <v>45</v>
      </c>
      <c r="M20" s="68" t="s">
        <v>48</v>
      </c>
      <c r="N20" s="69" t="s">
        <v>3</v>
      </c>
      <c r="O20" s="68" t="s">
        <v>17</v>
      </c>
      <c r="P20" s="70" t="s">
        <v>13</v>
      </c>
      <c r="Q20" s="66" t="s">
        <v>18</v>
      </c>
    </row>
    <row r="21" spans="1:17" x14ac:dyDescent="0.2">
      <c r="A21" s="26"/>
      <c r="B21" s="13"/>
      <c r="C21" s="27">
        <f t="shared" ref="C21:C40" si="0">IF(B21="", 0, VLOOKUP(B21, $B$7:$C$16, 2, 0))</f>
        <v>0</v>
      </c>
      <c r="D21" s="13"/>
      <c r="E21" s="27">
        <f t="shared" ref="E21:E40" si="1">IF(D21="", 0, VLOOKUP(D21, $D$7:$E$16, 2, 0))</f>
        <v>0</v>
      </c>
      <c r="F21" s="13"/>
      <c r="G21" s="27">
        <f t="shared" ref="G21:G40" si="2">IF(F21="", 0, VLOOKUP(F21, $F$7:$G$16, 2, 0))</f>
        <v>0</v>
      </c>
      <c r="H21" s="13"/>
      <c r="I21" s="27">
        <f t="shared" ref="I21:I40" si="3">IF(H21="", 0, VLOOKUP(H21, $H$7:$I$16, 2, 0))</f>
        <v>0</v>
      </c>
      <c r="J21" s="13"/>
      <c r="K21" s="27">
        <f t="shared" ref="K21:K40" si="4">IF(J21="", 0, VLOOKUP(J21, $J$7:$K$16, 2, 0))</f>
        <v>0</v>
      </c>
      <c r="L21" s="13"/>
      <c r="M21" s="27">
        <f t="shared" ref="M21:M40" si="5">IF(L21="", 0, VLOOKUP(L21, $L$7:$M$16, 2, 0))</f>
        <v>0</v>
      </c>
      <c r="N21" s="13"/>
      <c r="O21" s="27">
        <f t="shared" ref="O21:O40" si="6">IF(N21="", 0, VLOOKUP(N21, $N$7:$O$16, 2, 0))</f>
        <v>0</v>
      </c>
      <c r="P21" s="28">
        <f>IF(OR(C21="Clarify/Disqualify", E21="Clarify/Disqualify"), "Clarify/Disqualify", C21+E21+G21+I21+M21+O21+K21)</f>
        <v>0</v>
      </c>
      <c r="Q21" s="26"/>
    </row>
    <row r="22" spans="1:17" x14ac:dyDescent="0.2">
      <c r="A22" s="26"/>
      <c r="B22" s="13"/>
      <c r="C22" s="27">
        <f t="shared" si="0"/>
        <v>0</v>
      </c>
      <c r="D22" s="13"/>
      <c r="E22" s="27">
        <f t="shared" si="1"/>
        <v>0</v>
      </c>
      <c r="F22" s="13"/>
      <c r="G22" s="27">
        <f t="shared" si="2"/>
        <v>0</v>
      </c>
      <c r="H22" s="13"/>
      <c r="I22" s="27">
        <f t="shared" si="3"/>
        <v>0</v>
      </c>
      <c r="J22" s="13"/>
      <c r="K22" s="27">
        <f t="shared" si="4"/>
        <v>0</v>
      </c>
      <c r="L22" s="13"/>
      <c r="M22" s="27">
        <f t="shared" si="5"/>
        <v>0</v>
      </c>
      <c r="N22" s="13"/>
      <c r="O22" s="27">
        <f t="shared" si="6"/>
        <v>0</v>
      </c>
      <c r="P22" s="28">
        <f t="shared" ref="P22:P40" si="7">IF(OR(C22="Clarify/Disqualify", E22="Clarify/Disqualify"), "Clarify/Disqualify", C22+E22+G22+I22+M22+O22+K22)</f>
        <v>0</v>
      </c>
      <c r="Q22" s="26"/>
    </row>
    <row r="23" spans="1:17" x14ac:dyDescent="0.2">
      <c r="A23" s="26"/>
      <c r="B23" s="13"/>
      <c r="C23" s="27">
        <f t="shared" si="0"/>
        <v>0</v>
      </c>
      <c r="D23" s="13"/>
      <c r="E23" s="27">
        <f t="shared" si="1"/>
        <v>0</v>
      </c>
      <c r="F23" s="13"/>
      <c r="G23" s="27">
        <f t="shared" si="2"/>
        <v>0</v>
      </c>
      <c r="H23" s="13"/>
      <c r="I23" s="27">
        <f t="shared" si="3"/>
        <v>0</v>
      </c>
      <c r="J23" s="13"/>
      <c r="K23" s="27">
        <f t="shared" si="4"/>
        <v>0</v>
      </c>
      <c r="L23" s="13"/>
      <c r="M23" s="27">
        <f t="shared" si="5"/>
        <v>0</v>
      </c>
      <c r="N23" s="13"/>
      <c r="O23" s="27">
        <f t="shared" si="6"/>
        <v>0</v>
      </c>
      <c r="P23" s="28">
        <f t="shared" si="7"/>
        <v>0</v>
      </c>
      <c r="Q23" s="26"/>
    </row>
    <row r="24" spans="1:17" x14ac:dyDescent="0.2">
      <c r="A24" s="26"/>
      <c r="B24" s="13"/>
      <c r="C24" s="27">
        <f t="shared" si="0"/>
        <v>0</v>
      </c>
      <c r="D24" s="13"/>
      <c r="E24" s="27">
        <f t="shared" si="1"/>
        <v>0</v>
      </c>
      <c r="F24" s="13"/>
      <c r="G24" s="27">
        <f t="shared" si="2"/>
        <v>0</v>
      </c>
      <c r="H24" s="13"/>
      <c r="I24" s="27">
        <f t="shared" si="3"/>
        <v>0</v>
      </c>
      <c r="J24" s="13"/>
      <c r="K24" s="27">
        <f t="shared" si="4"/>
        <v>0</v>
      </c>
      <c r="L24" s="13"/>
      <c r="M24" s="27">
        <f t="shared" si="5"/>
        <v>0</v>
      </c>
      <c r="N24" s="13"/>
      <c r="O24" s="27">
        <f t="shared" si="6"/>
        <v>0</v>
      </c>
      <c r="P24" s="28">
        <f t="shared" si="7"/>
        <v>0</v>
      </c>
      <c r="Q24" s="26"/>
    </row>
    <row r="25" spans="1:17" x14ac:dyDescent="0.2">
      <c r="A25" s="26"/>
      <c r="B25" s="13"/>
      <c r="C25" s="27">
        <f t="shared" si="0"/>
        <v>0</v>
      </c>
      <c r="D25" s="13"/>
      <c r="E25" s="27">
        <f t="shared" si="1"/>
        <v>0</v>
      </c>
      <c r="F25" s="13"/>
      <c r="G25" s="27">
        <f t="shared" si="2"/>
        <v>0</v>
      </c>
      <c r="H25" s="13"/>
      <c r="I25" s="27">
        <f t="shared" si="3"/>
        <v>0</v>
      </c>
      <c r="J25" s="13"/>
      <c r="K25" s="27">
        <f t="shared" si="4"/>
        <v>0</v>
      </c>
      <c r="L25" s="13"/>
      <c r="M25" s="27">
        <f t="shared" si="5"/>
        <v>0</v>
      </c>
      <c r="N25" s="13"/>
      <c r="O25" s="27">
        <f t="shared" si="6"/>
        <v>0</v>
      </c>
      <c r="P25" s="28">
        <f t="shared" si="7"/>
        <v>0</v>
      </c>
      <c r="Q25" s="26"/>
    </row>
    <row r="26" spans="1:17" x14ac:dyDescent="0.2">
      <c r="A26" s="26"/>
      <c r="B26" s="13"/>
      <c r="C26" s="27">
        <f t="shared" si="0"/>
        <v>0</v>
      </c>
      <c r="D26" s="13"/>
      <c r="E26" s="27">
        <f t="shared" si="1"/>
        <v>0</v>
      </c>
      <c r="F26" s="13"/>
      <c r="G26" s="27">
        <f t="shared" si="2"/>
        <v>0</v>
      </c>
      <c r="H26" s="13"/>
      <c r="I26" s="27">
        <f t="shared" si="3"/>
        <v>0</v>
      </c>
      <c r="J26" s="13"/>
      <c r="K26" s="27">
        <f t="shared" si="4"/>
        <v>0</v>
      </c>
      <c r="L26" s="13"/>
      <c r="M26" s="27">
        <f t="shared" si="5"/>
        <v>0</v>
      </c>
      <c r="N26" s="13"/>
      <c r="O26" s="27">
        <f t="shared" si="6"/>
        <v>0</v>
      </c>
      <c r="P26" s="28">
        <f t="shared" si="7"/>
        <v>0</v>
      </c>
      <c r="Q26" s="26"/>
    </row>
    <row r="27" spans="1:17" x14ac:dyDescent="0.2">
      <c r="A27" s="26"/>
      <c r="B27" s="13"/>
      <c r="C27" s="27">
        <f t="shared" si="0"/>
        <v>0</v>
      </c>
      <c r="D27" s="13"/>
      <c r="E27" s="27">
        <f t="shared" si="1"/>
        <v>0</v>
      </c>
      <c r="F27" s="13"/>
      <c r="G27" s="27">
        <f t="shared" si="2"/>
        <v>0</v>
      </c>
      <c r="H27" s="13"/>
      <c r="I27" s="27">
        <f t="shared" si="3"/>
        <v>0</v>
      </c>
      <c r="J27" s="13"/>
      <c r="K27" s="27">
        <f t="shared" si="4"/>
        <v>0</v>
      </c>
      <c r="L27" s="13"/>
      <c r="M27" s="27">
        <f t="shared" si="5"/>
        <v>0</v>
      </c>
      <c r="N27" s="13"/>
      <c r="O27" s="27">
        <f t="shared" si="6"/>
        <v>0</v>
      </c>
      <c r="P27" s="28">
        <f t="shared" si="7"/>
        <v>0</v>
      </c>
      <c r="Q27" s="26"/>
    </row>
    <row r="28" spans="1:17" x14ac:dyDescent="0.2">
      <c r="A28" s="26"/>
      <c r="B28" s="13"/>
      <c r="C28" s="27">
        <f t="shared" si="0"/>
        <v>0</v>
      </c>
      <c r="D28" s="13"/>
      <c r="E28" s="27">
        <f t="shared" si="1"/>
        <v>0</v>
      </c>
      <c r="F28" s="13"/>
      <c r="G28" s="27">
        <f t="shared" si="2"/>
        <v>0</v>
      </c>
      <c r="H28" s="13"/>
      <c r="I28" s="27">
        <f t="shared" si="3"/>
        <v>0</v>
      </c>
      <c r="J28" s="13"/>
      <c r="K28" s="27">
        <f t="shared" si="4"/>
        <v>0</v>
      </c>
      <c r="L28" s="13"/>
      <c r="M28" s="27">
        <f t="shared" si="5"/>
        <v>0</v>
      </c>
      <c r="N28" s="13"/>
      <c r="O28" s="27">
        <f t="shared" si="6"/>
        <v>0</v>
      </c>
      <c r="P28" s="28">
        <f t="shared" si="7"/>
        <v>0</v>
      </c>
      <c r="Q28" s="26"/>
    </row>
    <row r="29" spans="1:17" x14ac:dyDescent="0.2">
      <c r="A29" s="26"/>
      <c r="B29" s="13"/>
      <c r="C29" s="27">
        <f t="shared" si="0"/>
        <v>0</v>
      </c>
      <c r="D29" s="13"/>
      <c r="E29" s="27">
        <f t="shared" si="1"/>
        <v>0</v>
      </c>
      <c r="F29" s="13"/>
      <c r="G29" s="27">
        <f t="shared" si="2"/>
        <v>0</v>
      </c>
      <c r="H29" s="13"/>
      <c r="I29" s="27">
        <f t="shared" si="3"/>
        <v>0</v>
      </c>
      <c r="J29" s="13"/>
      <c r="K29" s="27">
        <f t="shared" si="4"/>
        <v>0</v>
      </c>
      <c r="L29" s="13"/>
      <c r="M29" s="27">
        <f t="shared" si="5"/>
        <v>0</v>
      </c>
      <c r="N29" s="13"/>
      <c r="O29" s="27">
        <f t="shared" si="6"/>
        <v>0</v>
      </c>
      <c r="P29" s="28">
        <f t="shared" si="7"/>
        <v>0</v>
      </c>
      <c r="Q29" s="26"/>
    </row>
    <row r="30" spans="1:17" x14ac:dyDescent="0.2">
      <c r="A30" s="26"/>
      <c r="B30" s="13"/>
      <c r="C30" s="27">
        <f t="shared" si="0"/>
        <v>0</v>
      </c>
      <c r="D30" s="13"/>
      <c r="E30" s="27">
        <f t="shared" si="1"/>
        <v>0</v>
      </c>
      <c r="F30" s="13"/>
      <c r="G30" s="27">
        <f t="shared" si="2"/>
        <v>0</v>
      </c>
      <c r="H30" s="13"/>
      <c r="I30" s="27">
        <f t="shared" si="3"/>
        <v>0</v>
      </c>
      <c r="J30" s="13"/>
      <c r="K30" s="27">
        <f t="shared" si="4"/>
        <v>0</v>
      </c>
      <c r="L30" s="13"/>
      <c r="M30" s="27">
        <f t="shared" si="5"/>
        <v>0</v>
      </c>
      <c r="N30" s="13"/>
      <c r="O30" s="27">
        <f t="shared" si="6"/>
        <v>0</v>
      </c>
      <c r="P30" s="28">
        <f t="shared" si="7"/>
        <v>0</v>
      </c>
      <c r="Q30" s="26"/>
    </row>
    <row r="31" spans="1:17" x14ac:dyDescent="0.2">
      <c r="A31" s="26"/>
      <c r="B31" s="13"/>
      <c r="C31" s="27">
        <f t="shared" si="0"/>
        <v>0</v>
      </c>
      <c r="D31" s="13"/>
      <c r="E31" s="27">
        <f t="shared" si="1"/>
        <v>0</v>
      </c>
      <c r="F31" s="13"/>
      <c r="G31" s="27">
        <f t="shared" si="2"/>
        <v>0</v>
      </c>
      <c r="H31" s="13"/>
      <c r="I31" s="27">
        <f t="shared" si="3"/>
        <v>0</v>
      </c>
      <c r="J31" s="13"/>
      <c r="K31" s="27">
        <f t="shared" si="4"/>
        <v>0</v>
      </c>
      <c r="L31" s="13"/>
      <c r="M31" s="27">
        <f t="shared" si="5"/>
        <v>0</v>
      </c>
      <c r="N31" s="13"/>
      <c r="O31" s="27">
        <f t="shared" si="6"/>
        <v>0</v>
      </c>
      <c r="P31" s="28">
        <f t="shared" si="7"/>
        <v>0</v>
      </c>
      <c r="Q31" s="26"/>
    </row>
    <row r="32" spans="1:17" x14ac:dyDescent="0.2">
      <c r="A32" s="26"/>
      <c r="B32" s="13"/>
      <c r="C32" s="27">
        <f t="shared" si="0"/>
        <v>0</v>
      </c>
      <c r="D32" s="13"/>
      <c r="E32" s="27">
        <f t="shared" si="1"/>
        <v>0</v>
      </c>
      <c r="F32" s="13"/>
      <c r="G32" s="27">
        <f t="shared" si="2"/>
        <v>0</v>
      </c>
      <c r="H32" s="13"/>
      <c r="I32" s="27">
        <f t="shared" si="3"/>
        <v>0</v>
      </c>
      <c r="J32" s="13"/>
      <c r="K32" s="27">
        <f t="shared" si="4"/>
        <v>0</v>
      </c>
      <c r="L32" s="13"/>
      <c r="M32" s="27">
        <f t="shared" si="5"/>
        <v>0</v>
      </c>
      <c r="N32" s="13"/>
      <c r="O32" s="27">
        <f t="shared" si="6"/>
        <v>0</v>
      </c>
      <c r="P32" s="28">
        <f t="shared" si="7"/>
        <v>0</v>
      </c>
      <c r="Q32" s="26"/>
    </row>
    <row r="33" spans="1:17" x14ac:dyDescent="0.2">
      <c r="A33" s="26"/>
      <c r="B33" s="13"/>
      <c r="C33" s="27">
        <f t="shared" si="0"/>
        <v>0</v>
      </c>
      <c r="D33" s="13"/>
      <c r="E33" s="27">
        <f t="shared" si="1"/>
        <v>0</v>
      </c>
      <c r="F33" s="13"/>
      <c r="G33" s="27">
        <f t="shared" si="2"/>
        <v>0</v>
      </c>
      <c r="H33" s="13"/>
      <c r="I33" s="27">
        <f t="shared" si="3"/>
        <v>0</v>
      </c>
      <c r="J33" s="13"/>
      <c r="K33" s="27">
        <f t="shared" si="4"/>
        <v>0</v>
      </c>
      <c r="L33" s="13"/>
      <c r="M33" s="27">
        <f t="shared" si="5"/>
        <v>0</v>
      </c>
      <c r="N33" s="13"/>
      <c r="O33" s="27">
        <f t="shared" si="6"/>
        <v>0</v>
      </c>
      <c r="P33" s="28">
        <f t="shared" si="7"/>
        <v>0</v>
      </c>
      <c r="Q33" s="26"/>
    </row>
    <row r="34" spans="1:17" x14ac:dyDescent="0.2">
      <c r="A34" s="26"/>
      <c r="B34" s="13"/>
      <c r="C34" s="27">
        <f t="shared" si="0"/>
        <v>0</v>
      </c>
      <c r="D34" s="13"/>
      <c r="E34" s="27">
        <f t="shared" si="1"/>
        <v>0</v>
      </c>
      <c r="F34" s="13"/>
      <c r="G34" s="27">
        <f t="shared" si="2"/>
        <v>0</v>
      </c>
      <c r="H34" s="13"/>
      <c r="I34" s="27">
        <f t="shared" si="3"/>
        <v>0</v>
      </c>
      <c r="J34" s="13"/>
      <c r="K34" s="27">
        <f t="shared" si="4"/>
        <v>0</v>
      </c>
      <c r="L34" s="13"/>
      <c r="M34" s="27">
        <f t="shared" si="5"/>
        <v>0</v>
      </c>
      <c r="N34" s="13"/>
      <c r="O34" s="27">
        <f t="shared" si="6"/>
        <v>0</v>
      </c>
      <c r="P34" s="28">
        <f t="shared" si="7"/>
        <v>0</v>
      </c>
      <c r="Q34" s="26"/>
    </row>
    <row r="35" spans="1:17" x14ac:dyDescent="0.2">
      <c r="A35" s="26"/>
      <c r="B35" s="13"/>
      <c r="C35" s="27">
        <f t="shared" si="0"/>
        <v>0</v>
      </c>
      <c r="D35" s="13"/>
      <c r="E35" s="27">
        <f t="shared" si="1"/>
        <v>0</v>
      </c>
      <c r="F35" s="13"/>
      <c r="G35" s="27">
        <f t="shared" si="2"/>
        <v>0</v>
      </c>
      <c r="H35" s="13"/>
      <c r="I35" s="27">
        <f t="shared" si="3"/>
        <v>0</v>
      </c>
      <c r="J35" s="13"/>
      <c r="K35" s="27">
        <f t="shared" si="4"/>
        <v>0</v>
      </c>
      <c r="L35" s="13"/>
      <c r="M35" s="27">
        <f t="shared" si="5"/>
        <v>0</v>
      </c>
      <c r="N35" s="13"/>
      <c r="O35" s="27">
        <f t="shared" si="6"/>
        <v>0</v>
      </c>
      <c r="P35" s="28">
        <f t="shared" si="7"/>
        <v>0</v>
      </c>
      <c r="Q35" s="26"/>
    </row>
    <row r="36" spans="1:17" x14ac:dyDescent="0.2">
      <c r="A36" s="26"/>
      <c r="B36" s="13"/>
      <c r="C36" s="27">
        <f t="shared" si="0"/>
        <v>0</v>
      </c>
      <c r="D36" s="13"/>
      <c r="E36" s="27">
        <f t="shared" si="1"/>
        <v>0</v>
      </c>
      <c r="F36" s="13"/>
      <c r="G36" s="27">
        <f t="shared" si="2"/>
        <v>0</v>
      </c>
      <c r="H36" s="13"/>
      <c r="I36" s="27">
        <f t="shared" si="3"/>
        <v>0</v>
      </c>
      <c r="J36" s="13"/>
      <c r="K36" s="27">
        <f t="shared" si="4"/>
        <v>0</v>
      </c>
      <c r="L36" s="13"/>
      <c r="M36" s="27">
        <f t="shared" si="5"/>
        <v>0</v>
      </c>
      <c r="N36" s="13"/>
      <c r="O36" s="27">
        <f t="shared" si="6"/>
        <v>0</v>
      </c>
      <c r="P36" s="28">
        <f t="shared" si="7"/>
        <v>0</v>
      </c>
      <c r="Q36" s="26"/>
    </row>
    <row r="37" spans="1:17" x14ac:dyDescent="0.2">
      <c r="A37" s="26"/>
      <c r="B37" s="13"/>
      <c r="C37" s="27">
        <f t="shared" si="0"/>
        <v>0</v>
      </c>
      <c r="D37" s="13"/>
      <c r="E37" s="27">
        <f t="shared" si="1"/>
        <v>0</v>
      </c>
      <c r="F37" s="13"/>
      <c r="G37" s="27">
        <f t="shared" si="2"/>
        <v>0</v>
      </c>
      <c r="H37" s="13"/>
      <c r="I37" s="27">
        <f t="shared" si="3"/>
        <v>0</v>
      </c>
      <c r="J37" s="13"/>
      <c r="K37" s="27">
        <f t="shared" si="4"/>
        <v>0</v>
      </c>
      <c r="L37" s="13"/>
      <c r="M37" s="27">
        <f t="shared" si="5"/>
        <v>0</v>
      </c>
      <c r="N37" s="13"/>
      <c r="O37" s="27">
        <f t="shared" si="6"/>
        <v>0</v>
      </c>
      <c r="P37" s="28">
        <f t="shared" si="7"/>
        <v>0</v>
      </c>
      <c r="Q37" s="26"/>
    </row>
    <row r="38" spans="1:17" x14ac:dyDescent="0.2">
      <c r="A38" s="26"/>
      <c r="B38" s="13"/>
      <c r="C38" s="27">
        <f t="shared" si="0"/>
        <v>0</v>
      </c>
      <c r="D38" s="13"/>
      <c r="E38" s="27">
        <f t="shared" si="1"/>
        <v>0</v>
      </c>
      <c r="F38" s="13"/>
      <c r="G38" s="27">
        <f t="shared" si="2"/>
        <v>0</v>
      </c>
      <c r="H38" s="13"/>
      <c r="I38" s="27">
        <f t="shared" si="3"/>
        <v>0</v>
      </c>
      <c r="J38" s="13"/>
      <c r="K38" s="27">
        <f t="shared" si="4"/>
        <v>0</v>
      </c>
      <c r="L38" s="13"/>
      <c r="M38" s="27">
        <f t="shared" si="5"/>
        <v>0</v>
      </c>
      <c r="N38" s="13"/>
      <c r="O38" s="27">
        <f t="shared" si="6"/>
        <v>0</v>
      </c>
      <c r="P38" s="28">
        <f t="shared" si="7"/>
        <v>0</v>
      </c>
      <c r="Q38" s="26"/>
    </row>
    <row r="39" spans="1:17" x14ac:dyDescent="0.2">
      <c r="A39" s="26"/>
      <c r="B39" s="13"/>
      <c r="C39" s="27">
        <f t="shared" si="0"/>
        <v>0</v>
      </c>
      <c r="D39" s="13"/>
      <c r="E39" s="27">
        <f t="shared" si="1"/>
        <v>0</v>
      </c>
      <c r="F39" s="13"/>
      <c r="G39" s="27">
        <f t="shared" si="2"/>
        <v>0</v>
      </c>
      <c r="H39" s="13"/>
      <c r="I39" s="27">
        <f t="shared" si="3"/>
        <v>0</v>
      </c>
      <c r="J39" s="13"/>
      <c r="K39" s="27">
        <f t="shared" si="4"/>
        <v>0</v>
      </c>
      <c r="L39" s="13"/>
      <c r="M39" s="27">
        <f t="shared" si="5"/>
        <v>0</v>
      </c>
      <c r="N39" s="13"/>
      <c r="O39" s="27">
        <f t="shared" si="6"/>
        <v>0</v>
      </c>
      <c r="P39" s="28">
        <f t="shared" si="7"/>
        <v>0</v>
      </c>
      <c r="Q39" s="26"/>
    </row>
    <row r="40" spans="1:17" x14ac:dyDescent="0.2">
      <c r="A40" s="26"/>
      <c r="B40" s="13"/>
      <c r="C40" s="27">
        <f t="shared" si="0"/>
        <v>0</v>
      </c>
      <c r="D40" s="13"/>
      <c r="E40" s="27">
        <f t="shared" si="1"/>
        <v>0</v>
      </c>
      <c r="F40" s="13"/>
      <c r="G40" s="27">
        <f t="shared" si="2"/>
        <v>0</v>
      </c>
      <c r="H40" s="13"/>
      <c r="I40" s="27">
        <f t="shared" si="3"/>
        <v>0</v>
      </c>
      <c r="J40" s="13"/>
      <c r="K40" s="27">
        <f t="shared" si="4"/>
        <v>0</v>
      </c>
      <c r="L40" s="13"/>
      <c r="M40" s="27">
        <f t="shared" si="5"/>
        <v>0</v>
      </c>
      <c r="N40" s="13"/>
      <c r="O40" s="27">
        <f t="shared" si="6"/>
        <v>0</v>
      </c>
      <c r="P40" s="28">
        <f t="shared" si="7"/>
        <v>0</v>
      </c>
      <c r="Q40" s="26"/>
    </row>
  </sheetData>
  <sheetProtection algorithmName="SHA-512" hashValue="xg9BxMdJbN4aFNkLyFNHSG/1dcsqUsiPeLpAGaSHIkDSb4wCWO1snawmazIh1PyZIAsKDLRILnLF3k07QXeR7g==" saltValue="2FPtvYRCb+qaf2tYifryew==" spinCount="100000" sheet="1" formatCells="0" formatColumns="0" formatRows="0" insertColumns="0" insertRows="0" insertHyperlinks="0" deleteColumns="0" deleteRows="0" sort="0" autoFilter="0" pivotTables="0"/>
  <dataValidations count="7">
    <dataValidation type="list" allowBlank="1" showInputMessage="1" showErrorMessage="1" sqref="J21:J40" xr:uid="{5890135C-E7F3-477B-B7CD-B6ADDDA6D41D}">
      <formula1>$J$7:$J$16</formula1>
    </dataValidation>
    <dataValidation type="list" allowBlank="1" showInputMessage="1" showErrorMessage="1" sqref="N21:N40" xr:uid="{AE637C33-FABF-4CE4-AD14-A6693D40A2A4}">
      <formula1>$N$7:$N$16</formula1>
    </dataValidation>
    <dataValidation type="list" allowBlank="1" showInputMessage="1" showErrorMessage="1" sqref="L21:L40" xr:uid="{C72FD350-662E-4DC5-BF1D-49BF8FE804E1}">
      <formula1>$L$7:$L$16</formula1>
    </dataValidation>
    <dataValidation type="list" allowBlank="1" showInputMessage="1" showErrorMessage="1" sqref="H21:H40" xr:uid="{4A96D332-4D39-45E8-BF74-D9888E2FFD89}">
      <formula1>$H$7:$H$16</formula1>
    </dataValidation>
    <dataValidation type="list" allowBlank="1" showInputMessage="1" showErrorMessage="1" sqref="B21:B40" xr:uid="{8B15B030-44BC-4E4A-9CAC-4C7DBD5136BE}">
      <formula1>$B$7:$B$16</formula1>
    </dataValidation>
    <dataValidation type="list" allowBlank="1" showInputMessage="1" showErrorMessage="1" sqref="F21:F40" xr:uid="{EA1B6173-9078-466E-8E14-71F1DE86DDA5}">
      <formula1>$F$7:$F$16</formula1>
    </dataValidation>
    <dataValidation type="list" allowBlank="1" showInputMessage="1" showErrorMessage="1" sqref="D21:D40" xr:uid="{A5EF00DB-1931-4C58-858D-84C7735A443C}">
      <formula1>$D$7:$D$16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5F476-9AC6-4FAD-88A2-B62535065638}">
  <dimension ref="A1:Q36"/>
  <sheetViews>
    <sheetView tabSelected="1" zoomScaleNormal="100" workbookViewId="0">
      <selection activeCell="O6" sqref="O6"/>
    </sheetView>
  </sheetViews>
  <sheetFormatPr defaultColWidth="8.85546875" defaultRowHeight="12.75" x14ac:dyDescent="0.2"/>
  <cols>
    <col min="1" max="1" width="23.7109375" style="2" customWidth="1"/>
    <col min="2" max="2" width="23.7109375" style="1" customWidth="1"/>
    <col min="3" max="3" width="16.28515625" style="1" customWidth="1"/>
    <col min="4" max="4" width="26.28515625" style="2" customWidth="1"/>
    <col min="5" max="5" width="16.28515625" style="2" customWidth="1"/>
    <col min="6" max="6" width="23.7109375" style="2" customWidth="1"/>
    <col min="7" max="7" width="12.7109375" style="2" customWidth="1"/>
    <col min="8" max="8" width="23.7109375" style="2" customWidth="1"/>
    <col min="9" max="9" width="12.7109375" style="2" customWidth="1"/>
    <col min="10" max="10" width="23.7109375" style="2" customWidth="1"/>
    <col min="11" max="11" width="12.7109375" style="2" customWidth="1"/>
    <col min="12" max="12" width="25.28515625" style="2" customWidth="1"/>
    <col min="13" max="13" width="12.7109375" style="2" customWidth="1"/>
    <col min="14" max="14" width="36.5703125" style="2" bestFit="1" customWidth="1"/>
    <col min="15" max="15" width="12.7109375" style="2" customWidth="1"/>
    <col min="16" max="16" width="16.28515625" style="2" customWidth="1"/>
    <col min="17" max="17" width="23.7109375" style="2" customWidth="1"/>
    <col min="18" max="16384" width="8.85546875" style="2"/>
  </cols>
  <sheetData>
    <row r="1" spans="1:17" ht="23.25" x14ac:dyDescent="0.35">
      <c r="A1" s="60" t="s">
        <v>57</v>
      </c>
    </row>
    <row r="2" spans="1:17" s="58" customFormat="1" ht="15" x14ac:dyDescent="0.25">
      <c r="A2" s="58" t="s">
        <v>71</v>
      </c>
      <c r="B2" s="59"/>
      <c r="C2" s="59"/>
    </row>
    <row r="3" spans="1:17" s="58" customFormat="1" ht="15" x14ac:dyDescent="0.25">
      <c r="A3" s="75" t="s">
        <v>70</v>
      </c>
      <c r="B3" s="59"/>
      <c r="C3" s="59"/>
    </row>
    <row r="5" spans="1:17" ht="19.5" thickBot="1" x14ac:dyDescent="0.35">
      <c r="A5" s="55" t="s">
        <v>64</v>
      </c>
    </row>
    <row r="6" spans="1:17" s="8" customFormat="1" ht="15" x14ac:dyDescent="0.25">
      <c r="A6" s="74" t="s">
        <v>27</v>
      </c>
      <c r="B6" s="71" t="s">
        <v>28</v>
      </c>
      <c r="C6" s="72"/>
      <c r="D6" s="71" t="s">
        <v>1</v>
      </c>
      <c r="E6" s="72"/>
      <c r="F6" s="71" t="s">
        <v>29</v>
      </c>
      <c r="G6" s="72"/>
      <c r="H6" s="71" t="s">
        <v>44</v>
      </c>
      <c r="I6" s="72"/>
      <c r="J6" s="71" t="s">
        <v>31</v>
      </c>
      <c r="K6" s="72"/>
      <c r="L6" s="71" t="s">
        <v>32</v>
      </c>
      <c r="M6" s="72"/>
      <c r="N6" s="73" t="s">
        <v>36</v>
      </c>
      <c r="O6" s="72"/>
    </row>
    <row r="7" spans="1:17" x14ac:dyDescent="0.2">
      <c r="A7" s="15" t="s">
        <v>55</v>
      </c>
      <c r="B7" s="30" t="s">
        <v>6</v>
      </c>
      <c r="C7" s="31"/>
      <c r="D7" s="11" t="s">
        <v>5</v>
      </c>
      <c r="E7" s="12" t="s">
        <v>65</v>
      </c>
      <c r="F7" s="30" t="s">
        <v>6</v>
      </c>
      <c r="G7" s="31"/>
      <c r="H7" s="11" t="s">
        <v>35</v>
      </c>
      <c r="I7" s="12">
        <v>0</v>
      </c>
      <c r="J7" s="11" t="s">
        <v>35</v>
      </c>
      <c r="K7" s="12">
        <v>0</v>
      </c>
      <c r="L7" s="11" t="s">
        <v>69</v>
      </c>
      <c r="M7" s="12">
        <v>0</v>
      </c>
      <c r="N7" s="11" t="s">
        <v>37</v>
      </c>
      <c r="O7" s="12">
        <v>0</v>
      </c>
    </row>
    <row r="8" spans="1:17" ht="13.5" thickBot="1" x14ac:dyDescent="0.25">
      <c r="A8" s="32">
        <f>C7+MAX(E7:E12)+G7+MAX(I7:I12)+MAX(M7:M12)+MAX(K7:K12)</f>
        <v>0</v>
      </c>
      <c r="B8" s="33" t="s">
        <v>9</v>
      </c>
      <c r="C8" s="54"/>
      <c r="D8" s="14" t="s">
        <v>4</v>
      </c>
      <c r="E8" s="10"/>
      <c r="F8" s="33" t="s">
        <v>38</v>
      </c>
      <c r="G8" s="54"/>
      <c r="H8" s="14" t="s">
        <v>33</v>
      </c>
      <c r="I8" s="10">
        <v>0</v>
      </c>
      <c r="J8" s="14" t="s">
        <v>33</v>
      </c>
      <c r="K8" s="10">
        <v>0</v>
      </c>
      <c r="L8" s="14" t="s">
        <v>67</v>
      </c>
      <c r="M8" s="10"/>
      <c r="N8" s="14" t="s">
        <v>14</v>
      </c>
      <c r="O8" s="10"/>
    </row>
    <row r="9" spans="1:17" x14ac:dyDescent="0.2">
      <c r="D9" s="14" t="s">
        <v>30</v>
      </c>
      <c r="E9" s="10"/>
      <c r="H9" s="14" t="s">
        <v>34</v>
      </c>
      <c r="I9" s="10"/>
      <c r="J9" s="14" t="s">
        <v>34</v>
      </c>
      <c r="K9" s="10"/>
      <c r="L9" s="14" t="s">
        <v>68</v>
      </c>
      <c r="M9" s="10"/>
      <c r="N9" s="14"/>
      <c r="O9" s="10"/>
    </row>
    <row r="10" spans="1:17" x14ac:dyDescent="0.2">
      <c r="D10" s="14"/>
      <c r="E10" s="10"/>
      <c r="H10" s="14"/>
      <c r="I10" s="10"/>
      <c r="J10" s="14"/>
      <c r="K10" s="10"/>
      <c r="L10" s="14"/>
      <c r="M10" s="10"/>
      <c r="N10" s="14"/>
      <c r="O10" s="10"/>
    </row>
    <row r="11" spans="1:17" x14ac:dyDescent="0.2">
      <c r="D11" s="14"/>
      <c r="E11" s="10"/>
      <c r="H11" s="14"/>
      <c r="I11" s="10"/>
      <c r="J11" s="14"/>
      <c r="K11" s="10"/>
      <c r="L11" s="14"/>
      <c r="M11" s="10"/>
      <c r="N11" s="14"/>
      <c r="O11" s="10"/>
    </row>
    <row r="12" spans="1:17" ht="13.5" thickBot="1" x14ac:dyDescent="0.25">
      <c r="D12" s="19"/>
      <c r="E12" s="20"/>
      <c r="H12" s="19"/>
      <c r="I12" s="20"/>
      <c r="J12" s="19"/>
      <c r="K12" s="20"/>
      <c r="L12" s="19"/>
      <c r="M12" s="20"/>
      <c r="N12" s="19"/>
      <c r="O12" s="20"/>
    </row>
    <row r="13" spans="1:17" ht="15.75" x14ac:dyDescent="0.25">
      <c r="A13" s="3"/>
      <c r="B13" s="21"/>
      <c r="C13" s="21"/>
    </row>
    <row r="14" spans="1:17" ht="15.75" x14ac:dyDescent="0.25">
      <c r="A14" s="3"/>
      <c r="B14" s="21"/>
      <c r="C14" s="21"/>
    </row>
    <row r="15" spans="1:17" ht="18.75" x14ac:dyDescent="0.3">
      <c r="A15" s="55" t="s">
        <v>26</v>
      </c>
    </row>
    <row r="16" spans="1:17" ht="45" x14ac:dyDescent="0.25">
      <c r="A16" s="66" t="s">
        <v>0</v>
      </c>
      <c r="B16" s="67" t="s">
        <v>22</v>
      </c>
      <c r="C16" s="68" t="s">
        <v>7</v>
      </c>
      <c r="D16" s="66" t="s">
        <v>1</v>
      </c>
      <c r="E16" s="68" t="s">
        <v>8</v>
      </c>
      <c r="F16" s="66" t="s">
        <v>10</v>
      </c>
      <c r="G16" s="68" t="s">
        <v>19</v>
      </c>
      <c r="H16" s="66" t="s">
        <v>44</v>
      </c>
      <c r="I16" s="68" t="s">
        <v>46</v>
      </c>
      <c r="J16" s="66" t="s">
        <v>31</v>
      </c>
      <c r="K16" s="68" t="s">
        <v>47</v>
      </c>
      <c r="L16" s="66" t="s">
        <v>45</v>
      </c>
      <c r="M16" s="68" t="s">
        <v>48</v>
      </c>
      <c r="N16" s="69" t="s">
        <v>3</v>
      </c>
      <c r="O16" s="68" t="s">
        <v>17</v>
      </c>
      <c r="P16" s="70" t="s">
        <v>13</v>
      </c>
      <c r="Q16" s="66" t="s">
        <v>18</v>
      </c>
    </row>
    <row r="17" spans="1:17" x14ac:dyDescent="0.2">
      <c r="A17" s="26"/>
      <c r="B17" s="34"/>
      <c r="C17" s="27">
        <f>IF(B17="", 0, IF(B17&lt;0.01, "Clarify/Disqualify", IF((B17*$C$8*100)&gt;$C$7, $C$7, B17*$C$8*100)))</f>
        <v>0</v>
      </c>
      <c r="D17" s="13"/>
      <c r="E17" s="27">
        <f t="shared" ref="E17:E36" si="0">IF(D17="", 0, VLOOKUP(D17, $D$7:$E$12, 2, 0))</f>
        <v>0</v>
      </c>
      <c r="F17" s="35"/>
      <c r="G17" s="27">
        <f>IF(F17="", 0, IF((F17*$G$8/1000)&gt;$G$7, $G$7, F17*$G$8/1000))</f>
        <v>0</v>
      </c>
      <c r="H17" s="13"/>
      <c r="I17" s="27">
        <f t="shared" ref="I17:I36" si="1">IF(H17="", 0, VLOOKUP(H17, $H$7:$I$12, 2, 0))</f>
        <v>0</v>
      </c>
      <c r="J17" s="13"/>
      <c r="K17" s="27">
        <f t="shared" ref="K17:K36" si="2">IF(J17="", 0, VLOOKUP(J17, $J$7:$K$12, 2, 0))</f>
        <v>0</v>
      </c>
      <c r="L17" s="13"/>
      <c r="M17" s="27">
        <f t="shared" ref="M17:M36" si="3">IF(L17="", 0, VLOOKUP(L17, $L$7:$M$12, 2, 0))</f>
        <v>0</v>
      </c>
      <c r="N17" s="13"/>
      <c r="O17" s="27">
        <f t="shared" ref="O17:O36" si="4">IF(N17="", 0, VLOOKUP(N17, $N$7:$O$12, 2, 0))</f>
        <v>0</v>
      </c>
      <c r="P17" s="28">
        <f>IF(OR(C17="Clarify/Disqualify", E17="Clarify/Disqualify"), "Clarify/Disqualify", C17+E17+G17+I17+M17+O17+K17)</f>
        <v>0</v>
      </c>
      <c r="Q17" s="26"/>
    </row>
    <row r="18" spans="1:17" x14ac:dyDescent="0.2">
      <c r="A18" s="26"/>
      <c r="B18" s="34"/>
      <c r="C18" s="27">
        <f t="shared" ref="C18:C36" si="5">IF(B18="", 0, IF(B18&lt;0.01, "Clarify/Disqualify", IF((B18*$C$8*100)&gt;$C$7, $C$7, B18*$C$8*100)))</f>
        <v>0</v>
      </c>
      <c r="D18" s="13"/>
      <c r="E18" s="27">
        <f t="shared" si="0"/>
        <v>0</v>
      </c>
      <c r="F18" s="35"/>
      <c r="G18" s="27">
        <f t="shared" ref="G18:G36" si="6">IF(F18="", 0, IF((F18*$G$8/1000)&gt;$G$7, $G$7, F18*$G$8/1000))</f>
        <v>0</v>
      </c>
      <c r="H18" s="13"/>
      <c r="I18" s="27">
        <f t="shared" si="1"/>
        <v>0</v>
      </c>
      <c r="J18" s="13"/>
      <c r="K18" s="27">
        <f t="shared" si="2"/>
        <v>0</v>
      </c>
      <c r="L18" s="13"/>
      <c r="M18" s="27">
        <f t="shared" si="3"/>
        <v>0</v>
      </c>
      <c r="N18" s="13"/>
      <c r="O18" s="27">
        <f t="shared" si="4"/>
        <v>0</v>
      </c>
      <c r="P18" s="28">
        <f t="shared" ref="P18:P36" si="7">IF(OR(C18="Clarify/Disqualify", E18="Clarify/Disqualify"), "Clarify/Disqualify", C18+E18+G18+I18+M18+O18+K18)</f>
        <v>0</v>
      </c>
      <c r="Q18" s="26"/>
    </row>
    <row r="19" spans="1:17" x14ac:dyDescent="0.2">
      <c r="A19" s="26"/>
      <c r="B19" s="34"/>
      <c r="C19" s="27">
        <f t="shared" si="5"/>
        <v>0</v>
      </c>
      <c r="D19" s="13"/>
      <c r="E19" s="27">
        <f t="shared" si="0"/>
        <v>0</v>
      </c>
      <c r="F19" s="35"/>
      <c r="G19" s="27">
        <f t="shared" si="6"/>
        <v>0</v>
      </c>
      <c r="H19" s="13"/>
      <c r="I19" s="27">
        <f t="shared" si="1"/>
        <v>0</v>
      </c>
      <c r="J19" s="13"/>
      <c r="K19" s="27">
        <f t="shared" si="2"/>
        <v>0</v>
      </c>
      <c r="L19" s="13"/>
      <c r="M19" s="27">
        <f t="shared" si="3"/>
        <v>0</v>
      </c>
      <c r="N19" s="13"/>
      <c r="O19" s="27">
        <f t="shared" si="4"/>
        <v>0</v>
      </c>
      <c r="P19" s="28">
        <f t="shared" si="7"/>
        <v>0</v>
      </c>
      <c r="Q19" s="26"/>
    </row>
    <row r="20" spans="1:17" x14ac:dyDescent="0.2">
      <c r="A20" s="26"/>
      <c r="B20" s="34"/>
      <c r="C20" s="27">
        <f t="shared" si="5"/>
        <v>0</v>
      </c>
      <c r="D20" s="13"/>
      <c r="E20" s="27">
        <f t="shared" si="0"/>
        <v>0</v>
      </c>
      <c r="F20" s="35"/>
      <c r="G20" s="27">
        <f t="shared" si="6"/>
        <v>0</v>
      </c>
      <c r="H20" s="13"/>
      <c r="I20" s="27">
        <f t="shared" si="1"/>
        <v>0</v>
      </c>
      <c r="J20" s="13"/>
      <c r="K20" s="27">
        <f t="shared" si="2"/>
        <v>0</v>
      </c>
      <c r="L20" s="13"/>
      <c r="M20" s="27">
        <f t="shared" si="3"/>
        <v>0</v>
      </c>
      <c r="N20" s="13"/>
      <c r="O20" s="27">
        <f t="shared" si="4"/>
        <v>0</v>
      </c>
      <c r="P20" s="28">
        <f t="shared" si="7"/>
        <v>0</v>
      </c>
      <c r="Q20" s="26"/>
    </row>
    <row r="21" spans="1:17" x14ac:dyDescent="0.2">
      <c r="A21" s="26"/>
      <c r="B21" s="34"/>
      <c r="C21" s="27">
        <f t="shared" si="5"/>
        <v>0</v>
      </c>
      <c r="D21" s="13"/>
      <c r="E21" s="27">
        <f t="shared" si="0"/>
        <v>0</v>
      </c>
      <c r="F21" s="35"/>
      <c r="G21" s="27">
        <f t="shared" si="6"/>
        <v>0</v>
      </c>
      <c r="H21" s="13"/>
      <c r="I21" s="27">
        <f t="shared" si="1"/>
        <v>0</v>
      </c>
      <c r="J21" s="13"/>
      <c r="K21" s="27">
        <f t="shared" si="2"/>
        <v>0</v>
      </c>
      <c r="L21" s="13"/>
      <c r="M21" s="27">
        <f t="shared" si="3"/>
        <v>0</v>
      </c>
      <c r="N21" s="13"/>
      <c r="O21" s="27">
        <f t="shared" si="4"/>
        <v>0</v>
      </c>
      <c r="P21" s="28">
        <f t="shared" si="7"/>
        <v>0</v>
      </c>
      <c r="Q21" s="26"/>
    </row>
    <row r="22" spans="1:17" x14ac:dyDescent="0.2">
      <c r="A22" s="26"/>
      <c r="B22" s="34"/>
      <c r="C22" s="27">
        <f t="shared" si="5"/>
        <v>0</v>
      </c>
      <c r="D22" s="13"/>
      <c r="E22" s="27">
        <f t="shared" si="0"/>
        <v>0</v>
      </c>
      <c r="F22" s="35"/>
      <c r="G22" s="27">
        <f t="shared" si="6"/>
        <v>0</v>
      </c>
      <c r="H22" s="13"/>
      <c r="I22" s="27">
        <f t="shared" si="1"/>
        <v>0</v>
      </c>
      <c r="J22" s="13"/>
      <c r="K22" s="27">
        <f t="shared" si="2"/>
        <v>0</v>
      </c>
      <c r="L22" s="13"/>
      <c r="M22" s="27">
        <f t="shared" si="3"/>
        <v>0</v>
      </c>
      <c r="N22" s="13"/>
      <c r="O22" s="27">
        <f t="shared" si="4"/>
        <v>0</v>
      </c>
      <c r="P22" s="28">
        <f t="shared" si="7"/>
        <v>0</v>
      </c>
      <c r="Q22" s="26"/>
    </row>
    <row r="23" spans="1:17" x14ac:dyDescent="0.2">
      <c r="A23" s="26"/>
      <c r="B23" s="34"/>
      <c r="C23" s="27">
        <f t="shared" si="5"/>
        <v>0</v>
      </c>
      <c r="D23" s="13"/>
      <c r="E23" s="27">
        <f t="shared" si="0"/>
        <v>0</v>
      </c>
      <c r="F23" s="35"/>
      <c r="G23" s="27">
        <f t="shared" si="6"/>
        <v>0</v>
      </c>
      <c r="H23" s="13"/>
      <c r="I23" s="27">
        <f t="shared" si="1"/>
        <v>0</v>
      </c>
      <c r="J23" s="13"/>
      <c r="K23" s="27">
        <f t="shared" si="2"/>
        <v>0</v>
      </c>
      <c r="L23" s="13"/>
      <c r="M23" s="27">
        <f t="shared" si="3"/>
        <v>0</v>
      </c>
      <c r="N23" s="13"/>
      <c r="O23" s="27">
        <f t="shared" si="4"/>
        <v>0</v>
      </c>
      <c r="P23" s="28">
        <f t="shared" si="7"/>
        <v>0</v>
      </c>
      <c r="Q23" s="26"/>
    </row>
    <row r="24" spans="1:17" x14ac:dyDescent="0.2">
      <c r="A24" s="26"/>
      <c r="B24" s="34"/>
      <c r="C24" s="27">
        <f t="shared" si="5"/>
        <v>0</v>
      </c>
      <c r="D24" s="13"/>
      <c r="E24" s="27">
        <f t="shared" si="0"/>
        <v>0</v>
      </c>
      <c r="F24" s="35"/>
      <c r="G24" s="27">
        <f t="shared" si="6"/>
        <v>0</v>
      </c>
      <c r="H24" s="13"/>
      <c r="I24" s="27">
        <f t="shared" si="1"/>
        <v>0</v>
      </c>
      <c r="J24" s="13"/>
      <c r="K24" s="27">
        <f t="shared" si="2"/>
        <v>0</v>
      </c>
      <c r="L24" s="13"/>
      <c r="M24" s="27">
        <f t="shared" si="3"/>
        <v>0</v>
      </c>
      <c r="N24" s="13"/>
      <c r="O24" s="27">
        <f t="shared" si="4"/>
        <v>0</v>
      </c>
      <c r="P24" s="28">
        <f t="shared" si="7"/>
        <v>0</v>
      </c>
      <c r="Q24" s="26"/>
    </row>
    <row r="25" spans="1:17" x14ac:dyDescent="0.2">
      <c r="A25" s="26"/>
      <c r="B25" s="34"/>
      <c r="C25" s="27">
        <f t="shared" si="5"/>
        <v>0</v>
      </c>
      <c r="D25" s="13"/>
      <c r="E25" s="27">
        <f t="shared" si="0"/>
        <v>0</v>
      </c>
      <c r="F25" s="35"/>
      <c r="G25" s="27">
        <f t="shared" si="6"/>
        <v>0</v>
      </c>
      <c r="H25" s="13"/>
      <c r="I25" s="27">
        <f t="shared" si="1"/>
        <v>0</v>
      </c>
      <c r="J25" s="13"/>
      <c r="K25" s="27">
        <f t="shared" si="2"/>
        <v>0</v>
      </c>
      <c r="L25" s="13"/>
      <c r="M25" s="27">
        <f t="shared" si="3"/>
        <v>0</v>
      </c>
      <c r="N25" s="13"/>
      <c r="O25" s="27">
        <f t="shared" si="4"/>
        <v>0</v>
      </c>
      <c r="P25" s="28">
        <f t="shared" si="7"/>
        <v>0</v>
      </c>
      <c r="Q25" s="26"/>
    </row>
    <row r="26" spans="1:17" x14ac:dyDescent="0.2">
      <c r="A26" s="26"/>
      <c r="B26" s="34"/>
      <c r="C26" s="27">
        <f t="shared" si="5"/>
        <v>0</v>
      </c>
      <c r="D26" s="13"/>
      <c r="E26" s="27">
        <f t="shared" si="0"/>
        <v>0</v>
      </c>
      <c r="F26" s="35"/>
      <c r="G26" s="27">
        <f t="shared" si="6"/>
        <v>0</v>
      </c>
      <c r="H26" s="13"/>
      <c r="I26" s="27">
        <f t="shared" si="1"/>
        <v>0</v>
      </c>
      <c r="J26" s="13"/>
      <c r="K26" s="27">
        <f t="shared" si="2"/>
        <v>0</v>
      </c>
      <c r="L26" s="13"/>
      <c r="M26" s="27">
        <f t="shared" si="3"/>
        <v>0</v>
      </c>
      <c r="N26" s="13"/>
      <c r="O26" s="27">
        <f t="shared" si="4"/>
        <v>0</v>
      </c>
      <c r="P26" s="28">
        <f t="shared" si="7"/>
        <v>0</v>
      </c>
      <c r="Q26" s="26"/>
    </row>
    <row r="27" spans="1:17" x14ac:dyDescent="0.2">
      <c r="A27" s="26"/>
      <c r="B27" s="34"/>
      <c r="C27" s="27">
        <f t="shared" si="5"/>
        <v>0</v>
      </c>
      <c r="D27" s="13"/>
      <c r="E27" s="27">
        <f t="shared" si="0"/>
        <v>0</v>
      </c>
      <c r="F27" s="35"/>
      <c r="G27" s="27">
        <f t="shared" si="6"/>
        <v>0</v>
      </c>
      <c r="H27" s="13"/>
      <c r="I27" s="27">
        <f t="shared" si="1"/>
        <v>0</v>
      </c>
      <c r="J27" s="13"/>
      <c r="K27" s="27">
        <f t="shared" si="2"/>
        <v>0</v>
      </c>
      <c r="L27" s="13"/>
      <c r="M27" s="27">
        <f t="shared" si="3"/>
        <v>0</v>
      </c>
      <c r="N27" s="13"/>
      <c r="O27" s="27">
        <f t="shared" si="4"/>
        <v>0</v>
      </c>
      <c r="P27" s="28">
        <f t="shared" si="7"/>
        <v>0</v>
      </c>
      <c r="Q27" s="26"/>
    </row>
    <row r="28" spans="1:17" x14ac:dyDescent="0.2">
      <c r="A28" s="26"/>
      <c r="B28" s="34"/>
      <c r="C28" s="27">
        <f t="shared" si="5"/>
        <v>0</v>
      </c>
      <c r="D28" s="13"/>
      <c r="E28" s="27">
        <f t="shared" si="0"/>
        <v>0</v>
      </c>
      <c r="F28" s="35"/>
      <c r="G28" s="27">
        <f t="shared" si="6"/>
        <v>0</v>
      </c>
      <c r="H28" s="13"/>
      <c r="I28" s="27">
        <f t="shared" si="1"/>
        <v>0</v>
      </c>
      <c r="J28" s="13"/>
      <c r="K28" s="27">
        <f t="shared" si="2"/>
        <v>0</v>
      </c>
      <c r="L28" s="13"/>
      <c r="M28" s="27">
        <f t="shared" si="3"/>
        <v>0</v>
      </c>
      <c r="N28" s="13"/>
      <c r="O28" s="27">
        <f t="shared" si="4"/>
        <v>0</v>
      </c>
      <c r="P28" s="28">
        <f t="shared" si="7"/>
        <v>0</v>
      </c>
      <c r="Q28" s="26"/>
    </row>
    <row r="29" spans="1:17" x14ac:dyDescent="0.2">
      <c r="A29" s="26"/>
      <c r="B29" s="34"/>
      <c r="C29" s="27">
        <f t="shared" si="5"/>
        <v>0</v>
      </c>
      <c r="D29" s="13"/>
      <c r="E29" s="27">
        <f t="shared" si="0"/>
        <v>0</v>
      </c>
      <c r="F29" s="35"/>
      <c r="G29" s="27">
        <f t="shared" si="6"/>
        <v>0</v>
      </c>
      <c r="H29" s="13"/>
      <c r="I29" s="27">
        <f t="shared" si="1"/>
        <v>0</v>
      </c>
      <c r="J29" s="13"/>
      <c r="K29" s="27">
        <f t="shared" si="2"/>
        <v>0</v>
      </c>
      <c r="L29" s="13"/>
      <c r="M29" s="27">
        <f t="shared" si="3"/>
        <v>0</v>
      </c>
      <c r="N29" s="13"/>
      <c r="O29" s="27">
        <f t="shared" si="4"/>
        <v>0</v>
      </c>
      <c r="P29" s="28">
        <f t="shared" si="7"/>
        <v>0</v>
      </c>
      <c r="Q29" s="26"/>
    </row>
    <row r="30" spans="1:17" x14ac:dyDescent="0.2">
      <c r="A30" s="26"/>
      <c r="B30" s="34"/>
      <c r="C30" s="27">
        <f t="shared" si="5"/>
        <v>0</v>
      </c>
      <c r="D30" s="13"/>
      <c r="E30" s="27">
        <f t="shared" si="0"/>
        <v>0</v>
      </c>
      <c r="F30" s="35"/>
      <c r="G30" s="27">
        <f t="shared" ref="G30:G31" si="8">IF(F30="", 0, IF((F30*$G$8/1000)&gt;$G$7, $G$7, F30*$G$8/1000))</f>
        <v>0</v>
      </c>
      <c r="H30" s="13"/>
      <c r="I30" s="27">
        <f t="shared" ref="I30:I31" si="9">IF(H30="", 0, VLOOKUP(H30, $H$7:$I$12, 2, 0))</f>
        <v>0</v>
      </c>
      <c r="J30" s="13"/>
      <c r="K30" s="27">
        <f t="shared" ref="K30:K31" si="10">IF(J30="", 0, VLOOKUP(J30, $J$7:$K$12, 2, 0))</f>
        <v>0</v>
      </c>
      <c r="L30" s="13"/>
      <c r="M30" s="27">
        <f t="shared" ref="M30:M31" si="11">IF(L30="", 0, VLOOKUP(L30, $L$7:$M$12, 2, 0))</f>
        <v>0</v>
      </c>
      <c r="N30" s="13"/>
      <c r="O30" s="27">
        <f t="shared" ref="O30:O31" si="12">IF(N30="", 0, VLOOKUP(N30, $N$7:$O$12, 2, 0))</f>
        <v>0</v>
      </c>
      <c r="P30" s="28">
        <f t="shared" si="7"/>
        <v>0</v>
      </c>
      <c r="Q30" s="26"/>
    </row>
    <row r="31" spans="1:17" x14ac:dyDescent="0.2">
      <c r="A31" s="26"/>
      <c r="B31" s="34"/>
      <c r="C31" s="27">
        <f t="shared" si="5"/>
        <v>0</v>
      </c>
      <c r="D31" s="13"/>
      <c r="E31" s="27">
        <f t="shared" si="0"/>
        <v>0</v>
      </c>
      <c r="F31" s="35"/>
      <c r="G31" s="27">
        <f t="shared" si="8"/>
        <v>0</v>
      </c>
      <c r="H31" s="13"/>
      <c r="I31" s="27">
        <f t="shared" si="9"/>
        <v>0</v>
      </c>
      <c r="J31" s="13"/>
      <c r="K31" s="27">
        <f t="shared" si="10"/>
        <v>0</v>
      </c>
      <c r="L31" s="13"/>
      <c r="M31" s="27">
        <f t="shared" si="11"/>
        <v>0</v>
      </c>
      <c r="N31" s="13"/>
      <c r="O31" s="27">
        <f t="shared" si="12"/>
        <v>0</v>
      </c>
      <c r="P31" s="28">
        <f t="shared" si="7"/>
        <v>0</v>
      </c>
      <c r="Q31" s="26"/>
    </row>
    <row r="32" spans="1:17" x14ac:dyDescent="0.2">
      <c r="A32" s="26"/>
      <c r="B32" s="34"/>
      <c r="C32" s="27">
        <f t="shared" si="5"/>
        <v>0</v>
      </c>
      <c r="D32" s="13"/>
      <c r="E32" s="27">
        <f t="shared" si="0"/>
        <v>0</v>
      </c>
      <c r="F32" s="35"/>
      <c r="G32" s="27">
        <f t="shared" si="6"/>
        <v>0</v>
      </c>
      <c r="H32" s="13"/>
      <c r="I32" s="27">
        <f t="shared" si="1"/>
        <v>0</v>
      </c>
      <c r="J32" s="13"/>
      <c r="K32" s="27">
        <f t="shared" si="2"/>
        <v>0</v>
      </c>
      <c r="L32" s="13"/>
      <c r="M32" s="27">
        <f t="shared" si="3"/>
        <v>0</v>
      </c>
      <c r="N32" s="13"/>
      <c r="O32" s="27">
        <f t="shared" si="4"/>
        <v>0</v>
      </c>
      <c r="P32" s="28">
        <f t="shared" si="7"/>
        <v>0</v>
      </c>
      <c r="Q32" s="26"/>
    </row>
    <row r="33" spans="1:17" x14ac:dyDescent="0.2">
      <c r="A33" s="26"/>
      <c r="B33" s="34"/>
      <c r="C33" s="27">
        <f t="shared" si="5"/>
        <v>0</v>
      </c>
      <c r="D33" s="13"/>
      <c r="E33" s="27">
        <f t="shared" si="0"/>
        <v>0</v>
      </c>
      <c r="F33" s="35"/>
      <c r="G33" s="27">
        <f t="shared" si="6"/>
        <v>0</v>
      </c>
      <c r="H33" s="13"/>
      <c r="I33" s="27">
        <f t="shared" si="1"/>
        <v>0</v>
      </c>
      <c r="J33" s="13"/>
      <c r="K33" s="27">
        <f t="shared" si="2"/>
        <v>0</v>
      </c>
      <c r="L33" s="13"/>
      <c r="M33" s="27">
        <f t="shared" si="3"/>
        <v>0</v>
      </c>
      <c r="N33" s="13"/>
      <c r="O33" s="27">
        <f t="shared" si="4"/>
        <v>0</v>
      </c>
      <c r="P33" s="28">
        <f t="shared" si="7"/>
        <v>0</v>
      </c>
      <c r="Q33" s="26"/>
    </row>
    <row r="34" spans="1:17" x14ac:dyDescent="0.2">
      <c r="A34" s="26"/>
      <c r="B34" s="34"/>
      <c r="C34" s="27">
        <f t="shared" si="5"/>
        <v>0</v>
      </c>
      <c r="D34" s="13"/>
      <c r="E34" s="27">
        <f t="shared" si="0"/>
        <v>0</v>
      </c>
      <c r="F34" s="35"/>
      <c r="G34" s="27">
        <f t="shared" si="6"/>
        <v>0</v>
      </c>
      <c r="H34" s="13"/>
      <c r="I34" s="27">
        <f t="shared" si="1"/>
        <v>0</v>
      </c>
      <c r="J34" s="13"/>
      <c r="K34" s="27">
        <f t="shared" si="2"/>
        <v>0</v>
      </c>
      <c r="L34" s="13"/>
      <c r="M34" s="27">
        <f t="shared" si="3"/>
        <v>0</v>
      </c>
      <c r="N34" s="13"/>
      <c r="O34" s="27">
        <f t="shared" si="4"/>
        <v>0</v>
      </c>
      <c r="P34" s="28">
        <f t="shared" si="7"/>
        <v>0</v>
      </c>
      <c r="Q34" s="26"/>
    </row>
    <row r="35" spans="1:17" x14ac:dyDescent="0.2">
      <c r="A35" s="26"/>
      <c r="B35" s="34"/>
      <c r="C35" s="27">
        <f t="shared" si="5"/>
        <v>0</v>
      </c>
      <c r="D35" s="13"/>
      <c r="E35" s="27">
        <f t="shared" si="0"/>
        <v>0</v>
      </c>
      <c r="F35" s="35"/>
      <c r="G35" s="27">
        <f t="shared" si="6"/>
        <v>0</v>
      </c>
      <c r="H35" s="13"/>
      <c r="I35" s="27">
        <f t="shared" si="1"/>
        <v>0</v>
      </c>
      <c r="J35" s="13"/>
      <c r="K35" s="27">
        <f t="shared" si="2"/>
        <v>0</v>
      </c>
      <c r="L35" s="13"/>
      <c r="M35" s="27">
        <f t="shared" si="3"/>
        <v>0</v>
      </c>
      <c r="N35" s="13"/>
      <c r="O35" s="27">
        <f t="shared" si="4"/>
        <v>0</v>
      </c>
      <c r="P35" s="28">
        <f t="shared" si="7"/>
        <v>0</v>
      </c>
      <c r="Q35" s="26"/>
    </row>
    <row r="36" spans="1:17" x14ac:dyDescent="0.2">
      <c r="A36" s="26"/>
      <c r="B36" s="34"/>
      <c r="C36" s="27">
        <f t="shared" si="5"/>
        <v>0</v>
      </c>
      <c r="D36" s="13"/>
      <c r="E36" s="27">
        <f t="shared" si="0"/>
        <v>0</v>
      </c>
      <c r="F36" s="35"/>
      <c r="G36" s="27">
        <f t="shared" si="6"/>
        <v>0</v>
      </c>
      <c r="H36" s="13"/>
      <c r="I36" s="27">
        <f t="shared" si="1"/>
        <v>0</v>
      </c>
      <c r="J36" s="13"/>
      <c r="K36" s="27">
        <f t="shared" si="2"/>
        <v>0</v>
      </c>
      <c r="L36" s="13"/>
      <c r="M36" s="27">
        <f t="shared" si="3"/>
        <v>0</v>
      </c>
      <c r="N36" s="13"/>
      <c r="O36" s="27">
        <f t="shared" si="4"/>
        <v>0</v>
      </c>
      <c r="P36" s="28">
        <f t="shared" si="7"/>
        <v>0</v>
      </c>
      <c r="Q36" s="26"/>
    </row>
  </sheetData>
  <sheetProtection algorithmName="SHA-512" hashValue="OmM9CPjtDhTp5RJskX22X6qm9VdgCUpGgTPixyG2k7HMNKqeaQ+V5FQVp0qDpaFJsx4dVyCtGpGv+lVNFhmscw==" saltValue="5zeOfj8/6/rHjd6rXAfPsA==" spinCount="100000" sheet="1" formatCells="0" formatColumns="0" formatRows="0" insertColumns="0" insertRows="0" insertHyperlinks="0" deleteColumns="0" deleteRows="0" sort="0" autoFilter="0" pivotTables="0"/>
  <dataValidations count="5">
    <dataValidation type="list" allowBlank="1" showInputMessage="1" showErrorMessage="1" sqref="H20:H36" xr:uid="{34AE5857-30CC-4FBE-BB1B-BC86C0FCFBC4}">
      <formula1>$H$7:$H$12</formula1>
    </dataValidation>
    <dataValidation type="list" allowBlank="1" showInputMessage="1" showErrorMessage="1" sqref="L17:L36" xr:uid="{4575F885-12AC-4809-87FE-8037407359AD}">
      <formula1>$L$7:$L$12</formula1>
    </dataValidation>
    <dataValidation type="list" allowBlank="1" showInputMessage="1" showErrorMessage="1" sqref="N17:N36" xr:uid="{C3D11A1C-E22F-4150-A47B-98E17D851585}">
      <formula1>$N$7:$N$12</formula1>
    </dataValidation>
    <dataValidation type="list" allowBlank="1" showInputMessage="1" showErrorMessage="1" sqref="H17:H19 J17:J36" xr:uid="{824B00A1-744A-498D-9CF5-436D0CC7DD7B}">
      <formula1>$J$7:$J$12</formula1>
    </dataValidation>
    <dataValidation type="list" allowBlank="1" showInputMessage="1" showErrorMessage="1" sqref="D17:D36" xr:uid="{80EB6B6A-9DB3-4DD8-8EFF-788936EEC7CF}">
      <formula1>$D$7:$D$12</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51804-C870-4FC9-B8A1-CBCF70837A6B}">
  <dimension ref="A1:Q36"/>
  <sheetViews>
    <sheetView zoomScaleNormal="100" workbookViewId="0">
      <selection activeCell="A3" sqref="A3"/>
    </sheetView>
  </sheetViews>
  <sheetFormatPr defaultColWidth="8.85546875" defaultRowHeight="12.75" x14ac:dyDescent="0.2"/>
  <cols>
    <col min="1" max="1" width="23.7109375" style="2" customWidth="1"/>
    <col min="2" max="2" width="23.7109375" style="1" customWidth="1"/>
    <col min="3" max="3" width="15.7109375" style="1" customWidth="1"/>
    <col min="4" max="4" width="26.28515625" style="2" customWidth="1"/>
    <col min="5" max="5" width="15.7109375" style="2" customWidth="1"/>
    <col min="6" max="6" width="23.7109375" style="2" customWidth="1"/>
    <col min="7" max="7" width="12.7109375" style="2" customWidth="1"/>
    <col min="8" max="8" width="23.7109375" style="2" customWidth="1"/>
    <col min="9" max="9" width="12.7109375" style="2" customWidth="1"/>
    <col min="10" max="10" width="23.7109375" style="2" customWidth="1"/>
    <col min="11" max="11" width="12.7109375" style="2" customWidth="1"/>
    <col min="12" max="12" width="25.28515625" style="2" customWidth="1"/>
    <col min="13" max="13" width="12.7109375" style="2" customWidth="1"/>
    <col min="14" max="14" width="36.5703125" style="2" bestFit="1" customWidth="1"/>
    <col min="15" max="16" width="12.7109375" style="2" customWidth="1"/>
    <col min="17" max="17" width="23.7109375" style="2" customWidth="1"/>
    <col min="18" max="16384" width="8.85546875" style="2"/>
  </cols>
  <sheetData>
    <row r="1" spans="1:17" ht="23.25" x14ac:dyDescent="0.35">
      <c r="A1" s="60" t="s">
        <v>58</v>
      </c>
    </row>
    <row r="2" spans="1:17" s="58" customFormat="1" ht="15" x14ac:dyDescent="0.25">
      <c r="A2" s="58" t="s">
        <v>71</v>
      </c>
      <c r="B2" s="59"/>
      <c r="C2" s="59"/>
    </row>
    <row r="3" spans="1:17" s="58" customFormat="1" ht="15" x14ac:dyDescent="0.25">
      <c r="A3" s="75" t="s">
        <v>70</v>
      </c>
      <c r="B3" s="59"/>
      <c r="C3" s="59"/>
    </row>
    <row r="5" spans="1:17" ht="19.5" thickBot="1" x14ac:dyDescent="0.35">
      <c r="A5" s="55" t="s">
        <v>64</v>
      </c>
    </row>
    <row r="6" spans="1:17" s="8" customFormat="1" ht="15" x14ac:dyDescent="0.25">
      <c r="A6" s="71" t="s">
        <v>27</v>
      </c>
      <c r="B6" s="71" t="s">
        <v>28</v>
      </c>
      <c r="C6" s="72" t="s">
        <v>72</v>
      </c>
      <c r="D6" s="71" t="s">
        <v>1</v>
      </c>
      <c r="E6" s="72" t="s">
        <v>72</v>
      </c>
      <c r="F6" s="71" t="s">
        <v>29</v>
      </c>
      <c r="G6" s="72" t="s">
        <v>72</v>
      </c>
      <c r="H6" s="71" t="s">
        <v>44</v>
      </c>
      <c r="I6" s="72" t="s">
        <v>72</v>
      </c>
      <c r="J6" s="71" t="s">
        <v>31</v>
      </c>
      <c r="K6" s="72" t="s">
        <v>72</v>
      </c>
      <c r="L6" s="71" t="s">
        <v>32</v>
      </c>
      <c r="M6" s="72" t="s">
        <v>72</v>
      </c>
      <c r="N6" s="73" t="s">
        <v>36</v>
      </c>
      <c r="O6" s="72" t="s">
        <v>72</v>
      </c>
    </row>
    <row r="7" spans="1:17" x14ac:dyDescent="0.2">
      <c r="A7" s="15" t="s">
        <v>55</v>
      </c>
      <c r="B7" s="30" t="s">
        <v>6</v>
      </c>
      <c r="C7" s="31"/>
      <c r="D7" s="11" t="s">
        <v>5</v>
      </c>
      <c r="E7" s="12" t="s">
        <v>65</v>
      </c>
      <c r="F7" s="30" t="s">
        <v>6</v>
      </c>
      <c r="G7" s="39"/>
      <c r="H7" s="11" t="s">
        <v>35</v>
      </c>
      <c r="I7" s="12">
        <v>0</v>
      </c>
      <c r="J7" s="11" t="s">
        <v>35</v>
      </c>
      <c r="K7" s="12">
        <v>0</v>
      </c>
      <c r="L7" s="11" t="s">
        <v>69</v>
      </c>
      <c r="M7" s="12">
        <v>0</v>
      </c>
      <c r="N7" s="11" t="s">
        <v>37</v>
      </c>
      <c r="O7" s="12">
        <v>0</v>
      </c>
    </row>
    <row r="8" spans="1:17" ht="13.5" thickBot="1" x14ac:dyDescent="0.25">
      <c r="A8" s="16">
        <f>C7+MAX(E7:E12)+G7+MAX(I7:I12)+MAX(M7:M12)+MAX(K7:K12)</f>
        <v>0</v>
      </c>
      <c r="B8" s="41" t="s">
        <v>11</v>
      </c>
      <c r="C8" s="49">
        <f>MAX(B17:B36)</f>
        <v>0</v>
      </c>
      <c r="D8" s="14" t="s">
        <v>4</v>
      </c>
      <c r="E8" s="10"/>
      <c r="F8" s="41" t="s">
        <v>11</v>
      </c>
      <c r="G8" s="50">
        <f>MAX(F17:F36)</f>
        <v>0</v>
      </c>
      <c r="H8" s="14" t="s">
        <v>33</v>
      </c>
      <c r="I8" s="10">
        <v>0</v>
      </c>
      <c r="J8" s="14" t="s">
        <v>33</v>
      </c>
      <c r="K8" s="10">
        <v>0</v>
      </c>
      <c r="L8" s="14" t="s">
        <v>67</v>
      </c>
      <c r="M8" s="10"/>
      <c r="N8" s="14" t="s">
        <v>14</v>
      </c>
      <c r="O8" s="10"/>
    </row>
    <row r="9" spans="1:17" ht="13.5" thickBot="1" x14ac:dyDescent="0.25">
      <c r="B9" s="33" t="s">
        <v>9</v>
      </c>
      <c r="C9" s="53">
        <f>IF(C8=0, 0, C7/(C8*100))</f>
        <v>0</v>
      </c>
      <c r="D9" s="14" t="s">
        <v>30</v>
      </c>
      <c r="E9" s="10"/>
      <c r="F9" s="33" t="s">
        <v>12</v>
      </c>
      <c r="G9" s="51">
        <f>IF(G8=0, 0, G7/G8)</f>
        <v>0</v>
      </c>
      <c r="H9" s="14" t="s">
        <v>34</v>
      </c>
      <c r="I9" s="10"/>
      <c r="J9" s="14" t="s">
        <v>34</v>
      </c>
      <c r="K9" s="10"/>
      <c r="L9" s="14" t="s">
        <v>68</v>
      </c>
      <c r="M9" s="10"/>
      <c r="N9" s="14"/>
      <c r="O9" s="10"/>
    </row>
    <row r="10" spans="1:17" x14ac:dyDescent="0.2">
      <c r="D10" s="14"/>
      <c r="E10" s="10"/>
      <c r="H10" s="14"/>
      <c r="I10" s="10"/>
      <c r="J10" s="14"/>
      <c r="K10" s="10"/>
      <c r="L10" s="14"/>
      <c r="M10" s="10"/>
      <c r="N10" s="14"/>
      <c r="O10" s="10"/>
    </row>
    <row r="11" spans="1:17" x14ac:dyDescent="0.2">
      <c r="D11" s="14"/>
      <c r="E11" s="10"/>
      <c r="H11" s="14"/>
      <c r="I11" s="10"/>
      <c r="J11" s="14"/>
      <c r="K11" s="10"/>
      <c r="L11" s="14"/>
      <c r="M11" s="10"/>
      <c r="N11" s="14"/>
      <c r="O11" s="10"/>
    </row>
    <row r="12" spans="1:17" ht="13.5" thickBot="1" x14ac:dyDescent="0.25">
      <c r="D12" s="19"/>
      <c r="E12" s="20"/>
      <c r="H12" s="19"/>
      <c r="I12" s="20"/>
      <c r="J12" s="19"/>
      <c r="K12" s="20"/>
      <c r="L12" s="19"/>
      <c r="M12" s="20"/>
      <c r="N12" s="19"/>
      <c r="O12" s="20"/>
    </row>
    <row r="13" spans="1:17" ht="15.75" x14ac:dyDescent="0.25">
      <c r="A13" s="3"/>
      <c r="B13" s="21"/>
      <c r="C13" s="21"/>
    </row>
    <row r="14" spans="1:17" ht="15.75" x14ac:dyDescent="0.25">
      <c r="A14" s="3"/>
      <c r="B14" s="21"/>
      <c r="C14" s="21"/>
    </row>
    <row r="15" spans="1:17" ht="18.75" x14ac:dyDescent="0.3">
      <c r="A15" s="55" t="s">
        <v>26</v>
      </c>
    </row>
    <row r="16" spans="1:17" ht="60" x14ac:dyDescent="0.25">
      <c r="A16" s="66" t="s">
        <v>0</v>
      </c>
      <c r="B16" s="67" t="s">
        <v>22</v>
      </c>
      <c r="C16" s="68" t="s">
        <v>7</v>
      </c>
      <c r="D16" s="66" t="s">
        <v>1</v>
      </c>
      <c r="E16" s="68" t="s">
        <v>8</v>
      </c>
      <c r="F16" s="66" t="s">
        <v>10</v>
      </c>
      <c r="G16" s="68" t="s">
        <v>19</v>
      </c>
      <c r="H16" s="66" t="s">
        <v>44</v>
      </c>
      <c r="I16" s="68" t="s">
        <v>15</v>
      </c>
      <c r="J16" s="66" t="s">
        <v>31</v>
      </c>
      <c r="K16" s="68" t="s">
        <v>16</v>
      </c>
      <c r="L16" s="66" t="s">
        <v>2</v>
      </c>
      <c r="M16" s="68" t="s">
        <v>16</v>
      </c>
      <c r="N16" s="69" t="s">
        <v>3</v>
      </c>
      <c r="O16" s="68" t="s">
        <v>17</v>
      </c>
      <c r="P16" s="70" t="s">
        <v>13</v>
      </c>
      <c r="Q16" s="66" t="s">
        <v>18</v>
      </c>
    </row>
    <row r="17" spans="1:17" x14ac:dyDescent="0.2">
      <c r="A17" s="26"/>
      <c r="B17" s="34"/>
      <c r="C17" s="27">
        <f>IF(B17="", 0, IF(B17&lt;0.01, "Clarify/Disqualify", B17*$C$9*100))</f>
        <v>0</v>
      </c>
      <c r="D17" s="13"/>
      <c r="E17" s="27">
        <f t="shared" ref="E17:E36" si="0">IF(D17="", 0, VLOOKUP(D17, $D$7:$E$12, 2, 0))</f>
        <v>0</v>
      </c>
      <c r="F17" s="35"/>
      <c r="G17" s="27">
        <f>IF(F17="", 0, F17*$G$9)</f>
        <v>0</v>
      </c>
      <c r="H17" s="13"/>
      <c r="I17" s="27">
        <f t="shared" ref="I17:I36" si="1">IF(H17="", 0, VLOOKUP(H17, $H$7:$I$12, 2, 0))</f>
        <v>0</v>
      </c>
      <c r="J17" s="13"/>
      <c r="K17" s="27">
        <f t="shared" ref="K17:K36" si="2">IF(J17="", 0, VLOOKUP(J17, $J$7:$K$12, 2, 0))</f>
        <v>0</v>
      </c>
      <c r="L17" s="13"/>
      <c r="M17" s="27">
        <f t="shared" ref="M17:M36" si="3">IF(L17="", 0, VLOOKUP(L17, $L$7:$M$12, 2, 0))</f>
        <v>0</v>
      </c>
      <c r="N17" s="13"/>
      <c r="O17" s="27">
        <f t="shared" ref="O17:O36" si="4">IF(N17="", 0, VLOOKUP(N17, $N$7:$O$12, 2, 0))</f>
        <v>0</v>
      </c>
      <c r="P17" s="28">
        <f>IF(OR(C17="Clarify/Disqualify", E17="Clarify/Disqualify"), "Clarify/Disqualify", C17+E17+G17+I17+M17+O17+K17)</f>
        <v>0</v>
      </c>
      <c r="Q17" s="26"/>
    </row>
    <row r="18" spans="1:17" x14ac:dyDescent="0.2">
      <c r="A18" s="26"/>
      <c r="B18" s="34"/>
      <c r="C18" s="27">
        <f t="shared" ref="C18:C36" si="5">IF(B18="", 0, IF(B18&lt;0.01, "Clarify/Disqualify", B18*$C$9*100))</f>
        <v>0</v>
      </c>
      <c r="D18" s="13"/>
      <c r="E18" s="27">
        <f t="shared" si="0"/>
        <v>0</v>
      </c>
      <c r="F18" s="35"/>
      <c r="G18" s="27">
        <f t="shared" ref="G18:G36" si="6">IF(F18="", 0, F18*$G$9)</f>
        <v>0</v>
      </c>
      <c r="H18" s="13"/>
      <c r="I18" s="27">
        <f t="shared" si="1"/>
        <v>0</v>
      </c>
      <c r="J18" s="13"/>
      <c r="K18" s="27">
        <f t="shared" si="2"/>
        <v>0</v>
      </c>
      <c r="L18" s="13"/>
      <c r="M18" s="27">
        <f t="shared" si="3"/>
        <v>0</v>
      </c>
      <c r="N18" s="13"/>
      <c r="O18" s="27">
        <f t="shared" si="4"/>
        <v>0</v>
      </c>
      <c r="P18" s="28">
        <f t="shared" ref="P18:P36" si="7">IF(OR(C18="Clarify/Disqualify", E18="Clarify/Disqualify"), "Clarify/Disqualify", C18+E18+G18+I18+M18+O18+K18)</f>
        <v>0</v>
      </c>
      <c r="Q18" s="26"/>
    </row>
    <row r="19" spans="1:17" x14ac:dyDescent="0.2">
      <c r="A19" s="26"/>
      <c r="B19" s="34"/>
      <c r="C19" s="27">
        <f t="shared" si="5"/>
        <v>0</v>
      </c>
      <c r="D19" s="13"/>
      <c r="E19" s="27">
        <f t="shared" si="0"/>
        <v>0</v>
      </c>
      <c r="F19" s="35"/>
      <c r="G19" s="27">
        <f t="shared" si="6"/>
        <v>0</v>
      </c>
      <c r="H19" s="13"/>
      <c r="I19" s="27">
        <f t="shared" si="1"/>
        <v>0</v>
      </c>
      <c r="J19" s="13"/>
      <c r="K19" s="27">
        <f t="shared" si="2"/>
        <v>0</v>
      </c>
      <c r="L19" s="13"/>
      <c r="M19" s="27">
        <f t="shared" si="3"/>
        <v>0</v>
      </c>
      <c r="N19" s="13"/>
      <c r="O19" s="27">
        <f t="shared" si="4"/>
        <v>0</v>
      </c>
      <c r="P19" s="28">
        <f t="shared" si="7"/>
        <v>0</v>
      </c>
      <c r="Q19" s="26"/>
    </row>
    <row r="20" spans="1:17" x14ac:dyDescent="0.2">
      <c r="A20" s="26"/>
      <c r="B20" s="34"/>
      <c r="C20" s="27">
        <f t="shared" si="5"/>
        <v>0</v>
      </c>
      <c r="D20" s="13"/>
      <c r="E20" s="27">
        <f t="shared" si="0"/>
        <v>0</v>
      </c>
      <c r="F20" s="35"/>
      <c r="G20" s="27">
        <f t="shared" si="6"/>
        <v>0</v>
      </c>
      <c r="H20" s="13"/>
      <c r="I20" s="27">
        <f t="shared" si="1"/>
        <v>0</v>
      </c>
      <c r="J20" s="13"/>
      <c r="K20" s="27">
        <f t="shared" si="2"/>
        <v>0</v>
      </c>
      <c r="L20" s="13"/>
      <c r="M20" s="27">
        <f t="shared" si="3"/>
        <v>0</v>
      </c>
      <c r="N20" s="13"/>
      <c r="O20" s="27">
        <f t="shared" si="4"/>
        <v>0</v>
      </c>
      <c r="P20" s="28">
        <f t="shared" si="7"/>
        <v>0</v>
      </c>
      <c r="Q20" s="26"/>
    </row>
    <row r="21" spans="1:17" x14ac:dyDescent="0.2">
      <c r="A21" s="26"/>
      <c r="B21" s="34"/>
      <c r="C21" s="27">
        <f t="shared" si="5"/>
        <v>0</v>
      </c>
      <c r="D21" s="13"/>
      <c r="E21" s="27">
        <f t="shared" si="0"/>
        <v>0</v>
      </c>
      <c r="F21" s="35"/>
      <c r="G21" s="27">
        <f t="shared" si="6"/>
        <v>0</v>
      </c>
      <c r="H21" s="13"/>
      <c r="I21" s="27">
        <f t="shared" si="1"/>
        <v>0</v>
      </c>
      <c r="J21" s="13"/>
      <c r="K21" s="27">
        <f t="shared" si="2"/>
        <v>0</v>
      </c>
      <c r="L21" s="13"/>
      <c r="M21" s="27">
        <f t="shared" si="3"/>
        <v>0</v>
      </c>
      <c r="N21" s="13"/>
      <c r="O21" s="27">
        <f t="shared" si="4"/>
        <v>0</v>
      </c>
      <c r="P21" s="28">
        <f t="shared" si="7"/>
        <v>0</v>
      </c>
      <c r="Q21" s="26"/>
    </row>
    <row r="22" spans="1:17" x14ac:dyDescent="0.2">
      <c r="A22" s="26"/>
      <c r="B22" s="34"/>
      <c r="C22" s="27">
        <f t="shared" si="5"/>
        <v>0</v>
      </c>
      <c r="D22" s="13"/>
      <c r="E22" s="27">
        <f t="shared" si="0"/>
        <v>0</v>
      </c>
      <c r="F22" s="35"/>
      <c r="G22" s="27">
        <f t="shared" si="6"/>
        <v>0</v>
      </c>
      <c r="H22" s="13"/>
      <c r="I22" s="27">
        <f t="shared" si="1"/>
        <v>0</v>
      </c>
      <c r="J22" s="13"/>
      <c r="K22" s="27">
        <f t="shared" si="2"/>
        <v>0</v>
      </c>
      <c r="L22" s="13"/>
      <c r="M22" s="27">
        <f t="shared" si="3"/>
        <v>0</v>
      </c>
      <c r="N22" s="13"/>
      <c r="O22" s="27">
        <f t="shared" si="4"/>
        <v>0</v>
      </c>
      <c r="P22" s="28">
        <f t="shared" si="7"/>
        <v>0</v>
      </c>
      <c r="Q22" s="26"/>
    </row>
    <row r="23" spans="1:17" x14ac:dyDescent="0.2">
      <c r="A23" s="26"/>
      <c r="B23" s="34"/>
      <c r="C23" s="27">
        <f t="shared" si="5"/>
        <v>0</v>
      </c>
      <c r="D23" s="13"/>
      <c r="E23" s="27">
        <f t="shared" si="0"/>
        <v>0</v>
      </c>
      <c r="F23" s="35"/>
      <c r="G23" s="27">
        <f t="shared" si="6"/>
        <v>0</v>
      </c>
      <c r="H23" s="13"/>
      <c r="I23" s="27">
        <f t="shared" si="1"/>
        <v>0</v>
      </c>
      <c r="J23" s="13"/>
      <c r="K23" s="27">
        <f t="shared" si="2"/>
        <v>0</v>
      </c>
      <c r="L23" s="13"/>
      <c r="M23" s="27">
        <f t="shared" si="3"/>
        <v>0</v>
      </c>
      <c r="N23" s="13"/>
      <c r="O23" s="27">
        <f t="shared" si="4"/>
        <v>0</v>
      </c>
      <c r="P23" s="28">
        <f t="shared" si="7"/>
        <v>0</v>
      </c>
      <c r="Q23" s="26"/>
    </row>
    <row r="24" spans="1:17" x14ac:dyDescent="0.2">
      <c r="A24" s="26"/>
      <c r="B24" s="34"/>
      <c r="C24" s="27">
        <f t="shared" si="5"/>
        <v>0</v>
      </c>
      <c r="D24" s="13"/>
      <c r="E24" s="27">
        <f t="shared" si="0"/>
        <v>0</v>
      </c>
      <c r="F24" s="35"/>
      <c r="G24" s="27">
        <f t="shared" si="6"/>
        <v>0</v>
      </c>
      <c r="H24" s="13"/>
      <c r="I24" s="27">
        <f t="shared" si="1"/>
        <v>0</v>
      </c>
      <c r="J24" s="13"/>
      <c r="K24" s="27">
        <f t="shared" si="2"/>
        <v>0</v>
      </c>
      <c r="L24" s="13"/>
      <c r="M24" s="27">
        <f t="shared" si="3"/>
        <v>0</v>
      </c>
      <c r="N24" s="13"/>
      <c r="O24" s="27">
        <f t="shared" si="4"/>
        <v>0</v>
      </c>
      <c r="P24" s="28">
        <f t="shared" si="7"/>
        <v>0</v>
      </c>
      <c r="Q24" s="26"/>
    </row>
    <row r="25" spans="1:17" x14ac:dyDescent="0.2">
      <c r="A25" s="26"/>
      <c r="B25" s="34"/>
      <c r="C25" s="27">
        <f t="shared" si="5"/>
        <v>0</v>
      </c>
      <c r="D25" s="13"/>
      <c r="E25" s="27">
        <f t="shared" si="0"/>
        <v>0</v>
      </c>
      <c r="F25" s="35"/>
      <c r="G25" s="27">
        <f t="shared" si="6"/>
        <v>0</v>
      </c>
      <c r="H25" s="13"/>
      <c r="I25" s="27">
        <f t="shared" si="1"/>
        <v>0</v>
      </c>
      <c r="J25" s="13"/>
      <c r="K25" s="27">
        <f t="shared" si="2"/>
        <v>0</v>
      </c>
      <c r="L25" s="13"/>
      <c r="M25" s="27">
        <f t="shared" si="3"/>
        <v>0</v>
      </c>
      <c r="N25" s="13"/>
      <c r="O25" s="27">
        <f t="shared" si="4"/>
        <v>0</v>
      </c>
      <c r="P25" s="28">
        <f t="shared" si="7"/>
        <v>0</v>
      </c>
      <c r="Q25" s="26"/>
    </row>
    <row r="26" spans="1:17" x14ac:dyDescent="0.2">
      <c r="A26" s="26"/>
      <c r="B26" s="34"/>
      <c r="C26" s="27">
        <f t="shared" si="5"/>
        <v>0</v>
      </c>
      <c r="D26" s="13"/>
      <c r="E26" s="27">
        <f t="shared" si="0"/>
        <v>0</v>
      </c>
      <c r="F26" s="35"/>
      <c r="G26" s="27">
        <f t="shared" si="6"/>
        <v>0</v>
      </c>
      <c r="H26" s="13"/>
      <c r="I26" s="27">
        <f t="shared" si="1"/>
        <v>0</v>
      </c>
      <c r="J26" s="13"/>
      <c r="K26" s="27">
        <f t="shared" si="2"/>
        <v>0</v>
      </c>
      <c r="L26" s="13"/>
      <c r="M26" s="27">
        <f t="shared" si="3"/>
        <v>0</v>
      </c>
      <c r="N26" s="13"/>
      <c r="O26" s="27">
        <f t="shared" si="4"/>
        <v>0</v>
      </c>
      <c r="P26" s="28">
        <f t="shared" si="7"/>
        <v>0</v>
      </c>
      <c r="Q26" s="26"/>
    </row>
    <row r="27" spans="1:17" x14ac:dyDescent="0.2">
      <c r="A27" s="26"/>
      <c r="B27" s="34"/>
      <c r="C27" s="27">
        <f t="shared" si="5"/>
        <v>0</v>
      </c>
      <c r="D27" s="13"/>
      <c r="E27" s="27">
        <f t="shared" ref="E27:E28" si="8">IF(D27="", 0, VLOOKUP(D27, $D$7:$E$12, 2, 0))</f>
        <v>0</v>
      </c>
      <c r="F27" s="35"/>
      <c r="G27" s="27">
        <f t="shared" ref="G27:G28" si="9">IF(F27="", 0, F27*$G$9)</f>
        <v>0</v>
      </c>
      <c r="H27" s="13"/>
      <c r="I27" s="27">
        <f t="shared" ref="I27:I28" si="10">IF(H27="", 0, VLOOKUP(H27, $H$7:$I$12, 2, 0))</f>
        <v>0</v>
      </c>
      <c r="J27" s="13"/>
      <c r="K27" s="27">
        <f t="shared" ref="K27:K28" si="11">IF(J27="", 0, VLOOKUP(J27, $J$7:$K$12, 2, 0))</f>
        <v>0</v>
      </c>
      <c r="L27" s="13"/>
      <c r="M27" s="27">
        <f t="shared" ref="M27:M28" si="12">IF(L27="", 0, VLOOKUP(L27, $L$7:$M$12, 2, 0))</f>
        <v>0</v>
      </c>
      <c r="N27" s="13"/>
      <c r="O27" s="27">
        <f t="shared" ref="O27:O28" si="13">IF(N27="", 0, VLOOKUP(N27, $N$7:$O$12, 2, 0))</f>
        <v>0</v>
      </c>
      <c r="P27" s="28">
        <f t="shared" si="7"/>
        <v>0</v>
      </c>
      <c r="Q27" s="26"/>
    </row>
    <row r="28" spans="1:17" x14ac:dyDescent="0.2">
      <c r="A28" s="26"/>
      <c r="B28" s="34"/>
      <c r="C28" s="27">
        <f t="shared" si="5"/>
        <v>0</v>
      </c>
      <c r="D28" s="13"/>
      <c r="E28" s="27">
        <f t="shared" si="8"/>
        <v>0</v>
      </c>
      <c r="F28" s="35"/>
      <c r="G28" s="27">
        <f t="shared" si="9"/>
        <v>0</v>
      </c>
      <c r="H28" s="13"/>
      <c r="I28" s="27">
        <f t="shared" si="10"/>
        <v>0</v>
      </c>
      <c r="J28" s="13"/>
      <c r="K28" s="27">
        <f t="shared" si="11"/>
        <v>0</v>
      </c>
      <c r="L28" s="13"/>
      <c r="M28" s="27">
        <f t="shared" si="12"/>
        <v>0</v>
      </c>
      <c r="N28" s="13"/>
      <c r="O28" s="27">
        <f t="shared" si="13"/>
        <v>0</v>
      </c>
      <c r="P28" s="28">
        <f t="shared" si="7"/>
        <v>0</v>
      </c>
      <c r="Q28" s="26"/>
    </row>
    <row r="29" spans="1:17" x14ac:dyDescent="0.2">
      <c r="A29" s="26"/>
      <c r="B29" s="34"/>
      <c r="C29" s="27">
        <f t="shared" si="5"/>
        <v>0</v>
      </c>
      <c r="D29" s="13"/>
      <c r="E29" s="27">
        <f t="shared" si="0"/>
        <v>0</v>
      </c>
      <c r="F29" s="35"/>
      <c r="G29" s="27">
        <f t="shared" si="6"/>
        <v>0</v>
      </c>
      <c r="H29" s="13"/>
      <c r="I29" s="27">
        <f t="shared" si="1"/>
        <v>0</v>
      </c>
      <c r="J29" s="13"/>
      <c r="K29" s="27">
        <f t="shared" si="2"/>
        <v>0</v>
      </c>
      <c r="L29" s="13"/>
      <c r="M29" s="27">
        <f t="shared" si="3"/>
        <v>0</v>
      </c>
      <c r="N29" s="13"/>
      <c r="O29" s="27">
        <f t="shared" si="4"/>
        <v>0</v>
      </c>
      <c r="P29" s="28">
        <f t="shared" si="7"/>
        <v>0</v>
      </c>
      <c r="Q29" s="26"/>
    </row>
    <row r="30" spans="1:17" x14ac:dyDescent="0.2">
      <c r="A30" s="26"/>
      <c r="B30" s="34"/>
      <c r="C30" s="27">
        <f t="shared" si="5"/>
        <v>0</v>
      </c>
      <c r="D30" s="13"/>
      <c r="E30" s="27">
        <f t="shared" si="0"/>
        <v>0</v>
      </c>
      <c r="F30" s="35"/>
      <c r="G30" s="27">
        <f t="shared" si="6"/>
        <v>0</v>
      </c>
      <c r="H30" s="13"/>
      <c r="I30" s="27">
        <f t="shared" si="1"/>
        <v>0</v>
      </c>
      <c r="J30" s="13"/>
      <c r="K30" s="27">
        <f t="shared" si="2"/>
        <v>0</v>
      </c>
      <c r="L30" s="13"/>
      <c r="M30" s="27">
        <f t="shared" si="3"/>
        <v>0</v>
      </c>
      <c r="N30" s="13"/>
      <c r="O30" s="27">
        <f t="shared" si="4"/>
        <v>0</v>
      </c>
      <c r="P30" s="28">
        <f t="shared" si="7"/>
        <v>0</v>
      </c>
      <c r="Q30" s="26"/>
    </row>
    <row r="31" spans="1:17" x14ac:dyDescent="0.2">
      <c r="A31" s="26"/>
      <c r="B31" s="34"/>
      <c r="C31" s="27">
        <f t="shared" si="5"/>
        <v>0</v>
      </c>
      <c r="D31" s="13"/>
      <c r="E31" s="27">
        <f t="shared" si="0"/>
        <v>0</v>
      </c>
      <c r="F31" s="35"/>
      <c r="G31" s="27">
        <f t="shared" si="6"/>
        <v>0</v>
      </c>
      <c r="H31" s="13"/>
      <c r="I31" s="27">
        <f t="shared" si="1"/>
        <v>0</v>
      </c>
      <c r="J31" s="13"/>
      <c r="K31" s="27">
        <f t="shared" si="2"/>
        <v>0</v>
      </c>
      <c r="L31" s="13"/>
      <c r="M31" s="27">
        <f t="shared" si="3"/>
        <v>0</v>
      </c>
      <c r="N31" s="13"/>
      <c r="O31" s="27">
        <f t="shared" si="4"/>
        <v>0</v>
      </c>
      <c r="P31" s="28">
        <f t="shared" si="7"/>
        <v>0</v>
      </c>
      <c r="Q31" s="26"/>
    </row>
    <row r="32" spans="1:17" x14ac:dyDescent="0.2">
      <c r="A32" s="26"/>
      <c r="B32" s="34"/>
      <c r="C32" s="27">
        <f t="shared" si="5"/>
        <v>0</v>
      </c>
      <c r="D32" s="13"/>
      <c r="E32" s="27">
        <f t="shared" si="0"/>
        <v>0</v>
      </c>
      <c r="F32" s="35"/>
      <c r="G32" s="27">
        <f t="shared" si="6"/>
        <v>0</v>
      </c>
      <c r="H32" s="13"/>
      <c r="I32" s="27">
        <f t="shared" si="1"/>
        <v>0</v>
      </c>
      <c r="J32" s="13"/>
      <c r="K32" s="27">
        <f t="shared" si="2"/>
        <v>0</v>
      </c>
      <c r="L32" s="13"/>
      <c r="M32" s="27">
        <f t="shared" si="3"/>
        <v>0</v>
      </c>
      <c r="N32" s="13"/>
      <c r="O32" s="27">
        <f t="shared" si="4"/>
        <v>0</v>
      </c>
      <c r="P32" s="28">
        <f t="shared" si="7"/>
        <v>0</v>
      </c>
      <c r="Q32" s="26"/>
    </row>
    <row r="33" spans="1:17" x14ac:dyDescent="0.2">
      <c r="A33" s="26"/>
      <c r="B33" s="34"/>
      <c r="C33" s="27">
        <f t="shared" si="5"/>
        <v>0</v>
      </c>
      <c r="D33" s="13"/>
      <c r="E33" s="27">
        <f t="shared" si="0"/>
        <v>0</v>
      </c>
      <c r="F33" s="35"/>
      <c r="G33" s="27">
        <f t="shared" si="6"/>
        <v>0</v>
      </c>
      <c r="H33" s="13"/>
      <c r="I33" s="27">
        <f t="shared" si="1"/>
        <v>0</v>
      </c>
      <c r="J33" s="13"/>
      <c r="K33" s="27">
        <f t="shared" si="2"/>
        <v>0</v>
      </c>
      <c r="L33" s="13"/>
      <c r="M33" s="27">
        <f t="shared" si="3"/>
        <v>0</v>
      </c>
      <c r="N33" s="13"/>
      <c r="O33" s="27">
        <f t="shared" si="4"/>
        <v>0</v>
      </c>
      <c r="P33" s="28">
        <f t="shared" si="7"/>
        <v>0</v>
      </c>
      <c r="Q33" s="26"/>
    </row>
    <row r="34" spans="1:17" x14ac:dyDescent="0.2">
      <c r="A34" s="26"/>
      <c r="B34" s="34"/>
      <c r="C34" s="27">
        <f t="shared" si="5"/>
        <v>0</v>
      </c>
      <c r="D34" s="13"/>
      <c r="E34" s="27">
        <f t="shared" si="0"/>
        <v>0</v>
      </c>
      <c r="F34" s="35"/>
      <c r="G34" s="27">
        <f t="shared" si="6"/>
        <v>0</v>
      </c>
      <c r="H34" s="13"/>
      <c r="I34" s="27">
        <f t="shared" si="1"/>
        <v>0</v>
      </c>
      <c r="J34" s="13"/>
      <c r="K34" s="27">
        <f t="shared" si="2"/>
        <v>0</v>
      </c>
      <c r="L34" s="13"/>
      <c r="M34" s="27">
        <f t="shared" si="3"/>
        <v>0</v>
      </c>
      <c r="N34" s="13"/>
      <c r="O34" s="27">
        <f t="shared" si="4"/>
        <v>0</v>
      </c>
      <c r="P34" s="28">
        <f t="shared" si="7"/>
        <v>0</v>
      </c>
      <c r="Q34" s="26"/>
    </row>
    <row r="35" spans="1:17" x14ac:dyDescent="0.2">
      <c r="A35" s="26"/>
      <c r="B35" s="34"/>
      <c r="C35" s="27">
        <f t="shared" si="5"/>
        <v>0</v>
      </c>
      <c r="D35" s="13"/>
      <c r="E35" s="27">
        <f t="shared" si="0"/>
        <v>0</v>
      </c>
      <c r="F35" s="35"/>
      <c r="G35" s="27">
        <f t="shared" si="6"/>
        <v>0</v>
      </c>
      <c r="H35" s="13"/>
      <c r="I35" s="27">
        <f t="shared" si="1"/>
        <v>0</v>
      </c>
      <c r="J35" s="13"/>
      <c r="K35" s="27">
        <f t="shared" si="2"/>
        <v>0</v>
      </c>
      <c r="L35" s="13"/>
      <c r="M35" s="27">
        <f t="shared" si="3"/>
        <v>0</v>
      </c>
      <c r="N35" s="13"/>
      <c r="O35" s="27">
        <f t="shared" si="4"/>
        <v>0</v>
      </c>
      <c r="P35" s="28">
        <f t="shared" si="7"/>
        <v>0</v>
      </c>
      <c r="Q35" s="26"/>
    </row>
    <row r="36" spans="1:17" x14ac:dyDescent="0.2">
      <c r="A36" s="26"/>
      <c r="B36" s="34"/>
      <c r="C36" s="27">
        <f t="shared" si="5"/>
        <v>0</v>
      </c>
      <c r="D36" s="13"/>
      <c r="E36" s="27">
        <f t="shared" si="0"/>
        <v>0</v>
      </c>
      <c r="F36" s="35"/>
      <c r="G36" s="27">
        <f t="shared" si="6"/>
        <v>0</v>
      </c>
      <c r="H36" s="13"/>
      <c r="I36" s="27">
        <f t="shared" si="1"/>
        <v>0</v>
      </c>
      <c r="J36" s="13"/>
      <c r="K36" s="27">
        <f t="shared" si="2"/>
        <v>0</v>
      </c>
      <c r="L36" s="13"/>
      <c r="M36" s="27">
        <f t="shared" si="3"/>
        <v>0</v>
      </c>
      <c r="N36" s="13"/>
      <c r="O36" s="27">
        <f t="shared" si="4"/>
        <v>0</v>
      </c>
      <c r="P36" s="28">
        <f t="shared" si="7"/>
        <v>0</v>
      </c>
      <c r="Q36" s="26"/>
    </row>
  </sheetData>
  <sheetProtection algorithmName="SHA-512" hashValue="nQm4rBggdhONFy5yksnyQI/eW/RGT78k1whT7R6UHdIt0JLxY1Qvx7N2fo3o3zlKjDb0lUBYch0heB8pQkoBqw==" saltValue="+OmLhQEPluCwYkqweDWc7Q==" spinCount="100000" sheet="1" formatCells="0" formatColumns="0" formatRows="0" insertColumns="0" insertRows="0" insertHyperlinks="0" deleteColumns="0" deleteRows="0" sort="0" autoFilter="0" pivotTables="0"/>
  <dataValidations count="5">
    <dataValidation type="list" allowBlank="1" showInputMessage="1" showErrorMessage="1" sqref="D17:D36" xr:uid="{4E35ADAB-07E7-42FB-840B-2D95F6513D0A}">
      <formula1>$D$7:$D$12</formula1>
    </dataValidation>
    <dataValidation type="list" allowBlank="1" showInputMessage="1" showErrorMessage="1" sqref="J17:J36" xr:uid="{D83CA412-9A9A-495E-A8A1-C2B7D598AFB2}">
      <formula1>$J$7:$J$12</formula1>
    </dataValidation>
    <dataValidation type="list" allowBlank="1" showInputMessage="1" showErrorMessage="1" sqref="N17:N36" xr:uid="{360D7C7D-495F-4C39-B7BC-0172073A7A31}">
      <formula1>$N$7:$N$12</formula1>
    </dataValidation>
    <dataValidation type="list" allowBlank="1" showInputMessage="1" showErrorMessage="1" sqref="L17:L36" xr:uid="{3CC2C807-C8A7-4899-AFBA-9E20BBAF1571}">
      <formula1>$L$7:$L$12</formula1>
    </dataValidation>
    <dataValidation type="list" allowBlank="1" showInputMessage="1" showErrorMessage="1" sqref="H17:H36" xr:uid="{0939CF4A-25C5-4CF7-BBA9-C328B40A5671}">
      <formula1>$H$7:$H$12</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A2CFC-54EA-4BC7-8645-3A6EDBDE1B58}">
  <dimension ref="A1:W36"/>
  <sheetViews>
    <sheetView zoomScaleNormal="100" workbookViewId="0">
      <selection activeCell="A3" sqref="A3"/>
    </sheetView>
  </sheetViews>
  <sheetFormatPr defaultColWidth="8.85546875" defaultRowHeight="12.75" x14ac:dyDescent="0.2"/>
  <cols>
    <col min="1" max="1" width="23.7109375" style="2" customWidth="1"/>
    <col min="2" max="2" width="16.28515625" style="2" customWidth="1"/>
    <col min="3" max="3" width="15.7109375" style="2" customWidth="1"/>
    <col min="4" max="5" width="14.7109375" style="2" customWidth="1"/>
    <col min="6" max="6" width="15.7109375" style="2" customWidth="1"/>
    <col min="7" max="7" width="19.7109375" style="1" bestFit="1" customWidth="1"/>
    <col min="8" max="8" width="16.28515625" style="1" customWidth="1"/>
    <col min="9" max="9" width="26.28515625" style="2" customWidth="1"/>
    <col min="10" max="10" width="16.28515625" style="2" customWidth="1"/>
    <col min="11" max="11" width="17.140625" style="2" customWidth="1"/>
    <col min="12" max="12" width="23.7109375" style="2" customWidth="1"/>
    <col min="13" max="13" width="12.7109375" style="2" customWidth="1"/>
    <col min="14" max="14" width="23.7109375" style="2" customWidth="1"/>
    <col min="15" max="15" width="12.7109375" style="2" customWidth="1"/>
    <col min="16" max="16" width="23.7109375" style="2" customWidth="1"/>
    <col min="17" max="17" width="12.7109375" style="2" customWidth="1"/>
    <col min="18" max="18" width="25.28515625" style="2" customWidth="1"/>
    <col min="19" max="19" width="12.7109375" style="2" customWidth="1"/>
    <col min="20" max="20" width="24.7109375" style="2" customWidth="1"/>
    <col min="21" max="21" width="12.7109375" style="2" customWidth="1"/>
    <col min="22" max="22" width="16.28515625" style="2" customWidth="1"/>
    <col min="23" max="23" width="23.7109375" style="2" customWidth="1"/>
    <col min="24" max="16384" width="8.85546875" style="2"/>
  </cols>
  <sheetData>
    <row r="1" spans="1:23" s="62" customFormat="1" ht="23.25" x14ac:dyDescent="0.35">
      <c r="A1" s="60" t="s">
        <v>59</v>
      </c>
      <c r="B1" s="60"/>
      <c r="C1" s="60"/>
      <c r="D1" s="60"/>
      <c r="E1" s="60"/>
      <c r="F1" s="60"/>
      <c r="G1" s="61"/>
      <c r="H1" s="61"/>
    </row>
    <row r="2" spans="1:23" s="58" customFormat="1" ht="15" x14ac:dyDescent="0.25">
      <c r="A2" s="58" t="s">
        <v>71</v>
      </c>
      <c r="B2" s="63"/>
      <c r="C2" s="63"/>
      <c r="D2" s="63"/>
      <c r="E2" s="63"/>
      <c r="F2" s="63"/>
      <c r="G2" s="59"/>
      <c r="H2" s="59"/>
    </row>
    <row r="3" spans="1:23" s="58" customFormat="1" ht="15" x14ac:dyDescent="0.25">
      <c r="A3" s="75" t="s">
        <v>70</v>
      </c>
      <c r="B3" s="63"/>
      <c r="C3" s="63"/>
      <c r="D3" s="63"/>
      <c r="E3" s="63"/>
      <c r="F3" s="63"/>
      <c r="G3" s="59"/>
      <c r="H3" s="59"/>
    </row>
    <row r="5" spans="1:23" ht="19.5" thickBot="1" x14ac:dyDescent="0.35">
      <c r="A5" s="55" t="s">
        <v>64</v>
      </c>
      <c r="B5" s="3"/>
      <c r="C5" s="3"/>
      <c r="D5" s="3"/>
      <c r="E5" s="3"/>
      <c r="F5" s="3"/>
    </row>
    <row r="6" spans="1:23" s="8" customFormat="1" ht="13.5" thickBot="1" x14ac:dyDescent="0.25">
      <c r="A6" s="29" t="s">
        <v>27</v>
      </c>
      <c r="B6" s="56" t="s">
        <v>23</v>
      </c>
      <c r="C6" s="52">
        <f>MIN(B17:B36)</f>
        <v>0</v>
      </c>
      <c r="E6" s="36"/>
      <c r="F6" s="36"/>
      <c r="G6" s="4" t="s">
        <v>28</v>
      </c>
      <c r="H6" s="5"/>
      <c r="I6" s="4" t="s">
        <v>1</v>
      </c>
      <c r="J6" s="5"/>
      <c r="K6" s="36"/>
      <c r="L6" s="4" t="s">
        <v>29</v>
      </c>
      <c r="M6" s="37"/>
      <c r="N6" s="4" t="s">
        <v>44</v>
      </c>
      <c r="O6" s="5"/>
      <c r="P6" s="4" t="s">
        <v>31</v>
      </c>
      <c r="Q6" s="5"/>
      <c r="R6" s="4" t="s">
        <v>32</v>
      </c>
      <c r="S6" s="5"/>
      <c r="T6" s="6" t="s">
        <v>36</v>
      </c>
      <c r="U6" s="7"/>
    </row>
    <row r="7" spans="1:23" x14ac:dyDescent="0.2">
      <c r="A7" s="57" t="s">
        <v>55</v>
      </c>
      <c r="B7" s="38"/>
      <c r="C7" s="38"/>
      <c r="D7" s="38"/>
      <c r="E7" s="38"/>
      <c r="F7" s="38"/>
      <c r="G7" s="30" t="s">
        <v>6</v>
      </c>
      <c r="H7" s="31"/>
      <c r="I7" s="11" t="s">
        <v>5</v>
      </c>
      <c r="J7" s="12" t="s">
        <v>65</v>
      </c>
      <c r="K7" s="38"/>
      <c r="L7" s="30" t="s">
        <v>6</v>
      </c>
      <c r="M7" s="39"/>
      <c r="N7" s="11" t="s">
        <v>35</v>
      </c>
      <c r="O7" s="12">
        <v>0</v>
      </c>
      <c r="P7" s="11" t="s">
        <v>35</v>
      </c>
      <c r="Q7" s="12">
        <v>0</v>
      </c>
      <c r="R7" s="11" t="s">
        <v>69</v>
      </c>
      <c r="S7" s="12">
        <v>0</v>
      </c>
      <c r="T7" s="11" t="s">
        <v>37</v>
      </c>
      <c r="U7" s="12">
        <v>0</v>
      </c>
    </row>
    <row r="8" spans="1:23" ht="13.5" thickBot="1" x14ac:dyDescent="0.25">
      <c r="A8" s="32">
        <f>H7+MAX(J7:J12)+M7+MAX(O7:O12)+MAX(S7:S12)+MAX(Q7:Q12)</f>
        <v>0</v>
      </c>
      <c r="B8" s="40"/>
      <c r="C8" s="40"/>
      <c r="D8" s="40"/>
      <c r="E8" s="40"/>
      <c r="F8" s="40"/>
      <c r="G8" s="41" t="s">
        <v>11</v>
      </c>
      <c r="H8" s="49">
        <f>MAX(G17:G36)</f>
        <v>0</v>
      </c>
      <c r="I8" s="14" t="s">
        <v>4</v>
      </c>
      <c r="J8" s="10"/>
      <c r="K8" s="36"/>
      <c r="L8" s="41" t="s">
        <v>11</v>
      </c>
      <c r="M8" s="50">
        <f>MAX(L17:L36)</f>
        <v>0</v>
      </c>
      <c r="N8" s="14" t="s">
        <v>33</v>
      </c>
      <c r="O8" s="10">
        <v>0</v>
      </c>
      <c r="P8" s="14" t="s">
        <v>33</v>
      </c>
      <c r="Q8" s="10">
        <v>0</v>
      </c>
      <c r="R8" s="14" t="s">
        <v>67</v>
      </c>
      <c r="S8" s="10"/>
      <c r="T8" s="14" t="s">
        <v>14</v>
      </c>
      <c r="U8" s="10"/>
    </row>
    <row r="9" spans="1:23" ht="13.5" thickBot="1" x14ac:dyDescent="0.25">
      <c r="B9" s="38"/>
      <c r="C9" s="38"/>
      <c r="D9" s="38"/>
      <c r="E9" s="38"/>
      <c r="F9" s="38"/>
      <c r="G9" s="33" t="s">
        <v>9</v>
      </c>
      <c r="H9" s="53">
        <f>IF(ISERROR(H7/H8), 0, H7/H8)</f>
        <v>0</v>
      </c>
      <c r="I9" s="14" t="s">
        <v>30</v>
      </c>
      <c r="J9" s="10"/>
      <c r="K9" s="38"/>
      <c r="L9" s="33" t="s">
        <v>12</v>
      </c>
      <c r="M9" s="51">
        <f>IF(ISERROR(M7/M8), 0, M7/M8)</f>
        <v>0</v>
      </c>
      <c r="N9" s="14" t="s">
        <v>34</v>
      </c>
      <c r="O9" s="10"/>
      <c r="P9" s="14" t="s">
        <v>34</v>
      </c>
      <c r="Q9" s="10"/>
      <c r="R9" s="14" t="s">
        <v>68</v>
      </c>
      <c r="S9" s="10"/>
      <c r="T9" s="14"/>
      <c r="U9" s="10"/>
    </row>
    <row r="10" spans="1:23" x14ac:dyDescent="0.2">
      <c r="B10" s="42"/>
      <c r="C10" s="42"/>
      <c r="D10" s="42"/>
      <c r="E10" s="42"/>
      <c r="F10" s="42"/>
      <c r="I10" s="14"/>
      <c r="J10" s="10"/>
      <c r="K10" s="36"/>
      <c r="N10" s="14"/>
      <c r="O10" s="10"/>
      <c r="P10" s="14"/>
      <c r="Q10" s="10"/>
      <c r="R10" s="14"/>
      <c r="S10" s="10"/>
      <c r="T10" s="14"/>
      <c r="U10" s="10"/>
    </row>
    <row r="11" spans="1:23" x14ac:dyDescent="0.2">
      <c r="I11" s="14"/>
      <c r="J11" s="10"/>
      <c r="K11" s="38"/>
      <c r="N11" s="14"/>
      <c r="O11" s="10"/>
      <c r="P11" s="14"/>
      <c r="Q11" s="10"/>
      <c r="R11" s="14"/>
      <c r="S11" s="10"/>
      <c r="T11" s="14"/>
      <c r="U11" s="10"/>
    </row>
    <row r="12" spans="1:23" ht="13.5" thickBot="1" x14ac:dyDescent="0.25">
      <c r="I12" s="19"/>
      <c r="J12" s="20"/>
      <c r="K12" s="40"/>
      <c r="N12" s="19"/>
      <c r="O12" s="20"/>
      <c r="P12" s="19"/>
      <c r="Q12" s="20"/>
      <c r="R12" s="19"/>
      <c r="S12" s="20"/>
      <c r="T12" s="19"/>
      <c r="U12" s="20"/>
    </row>
    <row r="13" spans="1:23" ht="15.75" x14ac:dyDescent="0.25">
      <c r="A13" s="3"/>
      <c r="B13" s="3"/>
      <c r="C13" s="3"/>
      <c r="D13" s="3"/>
      <c r="E13" s="3"/>
      <c r="F13" s="3"/>
      <c r="G13" s="21"/>
      <c r="H13" s="21"/>
      <c r="K13" s="38"/>
    </row>
    <row r="14" spans="1:23" ht="15.75" x14ac:dyDescent="0.25">
      <c r="A14" s="3"/>
      <c r="B14" s="3"/>
      <c r="C14" s="3"/>
      <c r="D14" s="3"/>
      <c r="E14" s="3"/>
      <c r="F14" s="3"/>
      <c r="G14" s="21"/>
      <c r="H14" s="21"/>
    </row>
    <row r="15" spans="1:23" ht="18.75" x14ac:dyDescent="0.3">
      <c r="A15" s="55" t="s">
        <v>26</v>
      </c>
      <c r="B15" s="3"/>
      <c r="C15" s="3"/>
      <c r="D15" s="3"/>
      <c r="E15" s="3"/>
      <c r="F15" s="3"/>
    </row>
    <row r="16" spans="1:23" ht="51" x14ac:dyDescent="0.2">
      <c r="A16" s="22" t="s">
        <v>0</v>
      </c>
      <c r="B16" s="22" t="s">
        <v>25</v>
      </c>
      <c r="C16" s="43" t="s">
        <v>43</v>
      </c>
      <c r="D16" s="22" t="s">
        <v>20</v>
      </c>
      <c r="E16" s="22" t="s">
        <v>21</v>
      </c>
      <c r="F16" s="43" t="s">
        <v>22</v>
      </c>
      <c r="G16" s="43" t="s">
        <v>42</v>
      </c>
      <c r="H16" s="23" t="s">
        <v>7</v>
      </c>
      <c r="I16" s="22" t="s">
        <v>1</v>
      </c>
      <c r="J16" s="23" t="s">
        <v>8</v>
      </c>
      <c r="K16" s="22" t="s">
        <v>10</v>
      </c>
      <c r="L16" s="23" t="s">
        <v>24</v>
      </c>
      <c r="M16" s="23" t="s">
        <v>19</v>
      </c>
      <c r="N16" s="22" t="s">
        <v>44</v>
      </c>
      <c r="O16" s="23" t="s">
        <v>46</v>
      </c>
      <c r="P16" s="22" t="s">
        <v>31</v>
      </c>
      <c r="Q16" s="23" t="s">
        <v>47</v>
      </c>
      <c r="R16" s="22" t="s">
        <v>45</v>
      </c>
      <c r="S16" s="23" t="s">
        <v>48</v>
      </c>
      <c r="T16" s="24" t="s">
        <v>3</v>
      </c>
      <c r="U16" s="23" t="s">
        <v>17</v>
      </c>
      <c r="V16" s="25" t="s">
        <v>13</v>
      </c>
      <c r="W16" s="22" t="s">
        <v>18</v>
      </c>
    </row>
    <row r="17" spans="1:23" x14ac:dyDescent="0.2">
      <c r="A17" s="26"/>
      <c r="B17" s="44"/>
      <c r="C17" s="46" t="str">
        <f>IF(ISERROR($C$6/B17), "", $C$6/B17)</f>
        <v/>
      </c>
      <c r="D17" s="45"/>
      <c r="E17" s="45"/>
      <c r="F17" s="46">
        <f>D17+E17</f>
        <v>0</v>
      </c>
      <c r="G17" s="47">
        <f>IF(ISERROR(D17*C17+E17), 0, D17*C17+E17)</f>
        <v>0</v>
      </c>
      <c r="H17" s="27">
        <f>IF(G17=0, 0, IF(F17&lt;0.01, "Clarify/Disqualify", G17*$H$9))</f>
        <v>0</v>
      </c>
      <c r="I17" s="13"/>
      <c r="J17" s="27">
        <f t="shared" ref="J17:J36" si="0">IF(I17="", 0, VLOOKUP(I17, $I$7:$J$12, 2, 0))</f>
        <v>0</v>
      </c>
      <c r="K17" s="35"/>
      <c r="L17" s="48">
        <f>IF(ISERROR(K17*C17), 0, K17*C17)</f>
        <v>0</v>
      </c>
      <c r="M17" s="27">
        <f>IF(L17=0, 0, L17*$M$9)</f>
        <v>0</v>
      </c>
      <c r="N17" s="13"/>
      <c r="O17" s="27">
        <f t="shared" ref="O17:O36" si="1">IF(N17="", 0, VLOOKUP(N17, $N$7:$O$12, 2, 0))</f>
        <v>0</v>
      </c>
      <c r="P17" s="13"/>
      <c r="Q17" s="27">
        <f t="shared" ref="Q17:Q36" si="2">IF(P17="", 0, VLOOKUP(P17, $P$7:$Q$12, 2, 0))</f>
        <v>0</v>
      </c>
      <c r="R17" s="13"/>
      <c r="S17" s="27">
        <f t="shared" ref="S17:S36" si="3">IF(R17="", 0, VLOOKUP(R17, $R$7:$S$12, 2, 0))</f>
        <v>0</v>
      </c>
      <c r="T17" s="13"/>
      <c r="U17" s="27">
        <f t="shared" ref="U17:U36" si="4">IF(T17="", 0, VLOOKUP(T17, $T$7:$U$12, 2, 0))</f>
        <v>0</v>
      </c>
      <c r="V17" s="28">
        <f>IF(OR(H17="Clarify/Disqualify", J17="Clarify/Disqualify"), "Clarify/Disqualify", H17+J17+M17+O17+S17+U17+Q17)</f>
        <v>0</v>
      </c>
      <c r="W17" s="26"/>
    </row>
    <row r="18" spans="1:23" x14ac:dyDescent="0.2">
      <c r="A18" s="26"/>
      <c r="B18" s="44"/>
      <c r="C18" s="46" t="str">
        <f t="shared" ref="C18:C36" si="5">IF(ISERROR($C$6/B18), "", $C$6/B18)</f>
        <v/>
      </c>
      <c r="D18" s="45"/>
      <c r="E18" s="45"/>
      <c r="F18" s="46">
        <f t="shared" ref="F18:F36" si="6">D18+E18</f>
        <v>0</v>
      </c>
      <c r="G18" s="47">
        <f t="shared" ref="G18:G36" si="7">IF(ISERROR(D18*C18+E18), 0, D18*C18+E18)</f>
        <v>0</v>
      </c>
      <c r="H18" s="27">
        <f t="shared" ref="H18:H36" si="8">IF(G18=0, 0, IF(F18&lt;0.01, "Clarify/Disqualify", G18*$H$9))</f>
        <v>0</v>
      </c>
      <c r="I18" s="13"/>
      <c r="J18" s="27">
        <f t="shared" si="0"/>
        <v>0</v>
      </c>
      <c r="K18" s="35"/>
      <c r="L18" s="48">
        <f>IF(ISERROR(K18*C18), 0, K18*C18)</f>
        <v>0</v>
      </c>
      <c r="M18" s="27">
        <f t="shared" ref="M18:M36" si="9">IF(L18=0, 0, L18*$M$9)</f>
        <v>0</v>
      </c>
      <c r="N18" s="13"/>
      <c r="O18" s="27">
        <f t="shared" si="1"/>
        <v>0</v>
      </c>
      <c r="P18" s="13"/>
      <c r="Q18" s="27">
        <f t="shared" si="2"/>
        <v>0</v>
      </c>
      <c r="R18" s="13"/>
      <c r="S18" s="27">
        <f t="shared" si="3"/>
        <v>0</v>
      </c>
      <c r="T18" s="13"/>
      <c r="U18" s="27">
        <f t="shared" si="4"/>
        <v>0</v>
      </c>
      <c r="V18" s="28">
        <f t="shared" ref="V18:V36" si="10">IF(OR(H18="Clarify/Disqualify", J18="Clarify/Disqualify"), "Clarify/Disqualify", H18+J18+M18+O18+S18+U18+Q18)</f>
        <v>0</v>
      </c>
      <c r="W18" s="26"/>
    </row>
    <row r="19" spans="1:23" x14ac:dyDescent="0.2">
      <c r="A19" s="26"/>
      <c r="B19" s="44"/>
      <c r="C19" s="46" t="str">
        <f t="shared" si="5"/>
        <v/>
      </c>
      <c r="D19" s="45"/>
      <c r="E19" s="45"/>
      <c r="F19" s="46">
        <f t="shared" si="6"/>
        <v>0</v>
      </c>
      <c r="G19" s="47">
        <f t="shared" si="7"/>
        <v>0</v>
      </c>
      <c r="H19" s="27">
        <f t="shared" si="8"/>
        <v>0</v>
      </c>
      <c r="I19" s="13"/>
      <c r="J19" s="27">
        <f t="shared" si="0"/>
        <v>0</v>
      </c>
      <c r="K19" s="35"/>
      <c r="L19" s="48">
        <f t="shared" ref="L19:L36" si="11">IF(ISERROR(K19*C19), 0, K19*C19)</f>
        <v>0</v>
      </c>
      <c r="M19" s="27">
        <f t="shared" si="9"/>
        <v>0</v>
      </c>
      <c r="N19" s="13"/>
      <c r="O19" s="27">
        <f t="shared" si="1"/>
        <v>0</v>
      </c>
      <c r="P19" s="13"/>
      <c r="Q19" s="27">
        <f t="shared" si="2"/>
        <v>0</v>
      </c>
      <c r="R19" s="13"/>
      <c r="S19" s="27">
        <f t="shared" si="3"/>
        <v>0</v>
      </c>
      <c r="T19" s="13"/>
      <c r="U19" s="27">
        <f t="shared" si="4"/>
        <v>0</v>
      </c>
      <c r="V19" s="28">
        <f t="shared" si="10"/>
        <v>0</v>
      </c>
      <c r="W19" s="26"/>
    </row>
    <row r="20" spans="1:23" x14ac:dyDescent="0.2">
      <c r="A20" s="26"/>
      <c r="B20" s="44"/>
      <c r="C20" s="46" t="str">
        <f t="shared" si="5"/>
        <v/>
      </c>
      <c r="D20" s="45"/>
      <c r="E20" s="45"/>
      <c r="F20" s="46">
        <f t="shared" si="6"/>
        <v>0</v>
      </c>
      <c r="G20" s="47">
        <f t="shared" si="7"/>
        <v>0</v>
      </c>
      <c r="H20" s="27">
        <f t="shared" si="8"/>
        <v>0</v>
      </c>
      <c r="I20" s="13"/>
      <c r="J20" s="27">
        <f t="shared" si="0"/>
        <v>0</v>
      </c>
      <c r="K20" s="35"/>
      <c r="L20" s="48">
        <f t="shared" si="11"/>
        <v>0</v>
      </c>
      <c r="M20" s="27">
        <f t="shared" si="9"/>
        <v>0</v>
      </c>
      <c r="N20" s="13"/>
      <c r="O20" s="27">
        <f t="shared" si="1"/>
        <v>0</v>
      </c>
      <c r="P20" s="13"/>
      <c r="Q20" s="27">
        <f t="shared" si="2"/>
        <v>0</v>
      </c>
      <c r="R20" s="13"/>
      <c r="S20" s="27">
        <f t="shared" si="3"/>
        <v>0</v>
      </c>
      <c r="T20" s="13"/>
      <c r="U20" s="27">
        <f t="shared" si="4"/>
        <v>0</v>
      </c>
      <c r="V20" s="28">
        <f t="shared" si="10"/>
        <v>0</v>
      </c>
      <c r="W20" s="26"/>
    </row>
    <row r="21" spans="1:23" x14ac:dyDescent="0.2">
      <c r="A21" s="26"/>
      <c r="B21" s="44"/>
      <c r="C21" s="46" t="str">
        <f t="shared" si="5"/>
        <v/>
      </c>
      <c r="D21" s="45"/>
      <c r="E21" s="45"/>
      <c r="F21" s="46">
        <f t="shared" si="6"/>
        <v>0</v>
      </c>
      <c r="G21" s="47">
        <f t="shared" si="7"/>
        <v>0</v>
      </c>
      <c r="H21" s="27">
        <f t="shared" si="8"/>
        <v>0</v>
      </c>
      <c r="I21" s="13"/>
      <c r="J21" s="27">
        <f t="shared" si="0"/>
        <v>0</v>
      </c>
      <c r="K21" s="35"/>
      <c r="L21" s="48">
        <f t="shared" si="11"/>
        <v>0</v>
      </c>
      <c r="M21" s="27">
        <f t="shared" si="9"/>
        <v>0</v>
      </c>
      <c r="N21" s="13"/>
      <c r="O21" s="27">
        <f t="shared" si="1"/>
        <v>0</v>
      </c>
      <c r="P21" s="13"/>
      <c r="Q21" s="27">
        <f t="shared" si="2"/>
        <v>0</v>
      </c>
      <c r="R21" s="13"/>
      <c r="S21" s="27">
        <f t="shared" si="3"/>
        <v>0</v>
      </c>
      <c r="T21" s="13"/>
      <c r="U21" s="27">
        <f t="shared" si="4"/>
        <v>0</v>
      </c>
      <c r="V21" s="28">
        <f t="shared" si="10"/>
        <v>0</v>
      </c>
      <c r="W21" s="26"/>
    </row>
    <row r="22" spans="1:23" x14ac:dyDescent="0.2">
      <c r="A22" s="26"/>
      <c r="B22" s="44"/>
      <c r="C22" s="46" t="str">
        <f t="shared" si="5"/>
        <v/>
      </c>
      <c r="D22" s="45"/>
      <c r="E22" s="45"/>
      <c r="F22" s="46">
        <f t="shared" si="6"/>
        <v>0</v>
      </c>
      <c r="G22" s="47">
        <f t="shared" si="7"/>
        <v>0</v>
      </c>
      <c r="H22" s="27">
        <f t="shared" si="8"/>
        <v>0</v>
      </c>
      <c r="I22" s="13"/>
      <c r="J22" s="27">
        <f t="shared" si="0"/>
        <v>0</v>
      </c>
      <c r="K22" s="35"/>
      <c r="L22" s="48">
        <f t="shared" si="11"/>
        <v>0</v>
      </c>
      <c r="M22" s="27">
        <f t="shared" si="9"/>
        <v>0</v>
      </c>
      <c r="N22" s="13"/>
      <c r="O22" s="27">
        <f t="shared" si="1"/>
        <v>0</v>
      </c>
      <c r="P22" s="13"/>
      <c r="Q22" s="27">
        <f t="shared" si="2"/>
        <v>0</v>
      </c>
      <c r="R22" s="13"/>
      <c r="S22" s="27">
        <f t="shared" si="3"/>
        <v>0</v>
      </c>
      <c r="T22" s="13"/>
      <c r="U22" s="27">
        <f t="shared" si="4"/>
        <v>0</v>
      </c>
      <c r="V22" s="28">
        <f t="shared" si="10"/>
        <v>0</v>
      </c>
      <c r="W22" s="26"/>
    </row>
    <row r="23" spans="1:23" x14ac:dyDescent="0.2">
      <c r="A23" s="26"/>
      <c r="B23" s="44"/>
      <c r="C23" s="46" t="str">
        <f t="shared" si="5"/>
        <v/>
      </c>
      <c r="D23" s="45"/>
      <c r="E23" s="45"/>
      <c r="F23" s="46">
        <f t="shared" si="6"/>
        <v>0</v>
      </c>
      <c r="G23" s="47">
        <f t="shared" si="7"/>
        <v>0</v>
      </c>
      <c r="H23" s="27">
        <f t="shared" si="8"/>
        <v>0</v>
      </c>
      <c r="I23" s="13"/>
      <c r="J23" s="27">
        <f t="shared" si="0"/>
        <v>0</v>
      </c>
      <c r="K23" s="35"/>
      <c r="L23" s="48">
        <f t="shared" si="11"/>
        <v>0</v>
      </c>
      <c r="M23" s="27">
        <f t="shared" si="9"/>
        <v>0</v>
      </c>
      <c r="N23" s="13"/>
      <c r="O23" s="27">
        <f t="shared" si="1"/>
        <v>0</v>
      </c>
      <c r="P23" s="13"/>
      <c r="Q23" s="27">
        <f t="shared" si="2"/>
        <v>0</v>
      </c>
      <c r="R23" s="13"/>
      <c r="S23" s="27">
        <f t="shared" si="3"/>
        <v>0</v>
      </c>
      <c r="T23" s="13"/>
      <c r="U23" s="27">
        <f t="shared" si="4"/>
        <v>0</v>
      </c>
      <c r="V23" s="28">
        <f t="shared" si="10"/>
        <v>0</v>
      </c>
      <c r="W23" s="26"/>
    </row>
    <row r="24" spans="1:23" x14ac:dyDescent="0.2">
      <c r="A24" s="26"/>
      <c r="B24" s="44"/>
      <c r="C24" s="46" t="str">
        <f t="shared" si="5"/>
        <v/>
      </c>
      <c r="D24" s="45"/>
      <c r="E24" s="45"/>
      <c r="F24" s="46">
        <f t="shared" si="6"/>
        <v>0</v>
      </c>
      <c r="G24" s="47">
        <f t="shared" si="7"/>
        <v>0</v>
      </c>
      <c r="H24" s="27">
        <f t="shared" si="8"/>
        <v>0</v>
      </c>
      <c r="I24" s="13"/>
      <c r="J24" s="27">
        <f t="shared" si="0"/>
        <v>0</v>
      </c>
      <c r="K24" s="35"/>
      <c r="L24" s="48">
        <f t="shared" si="11"/>
        <v>0</v>
      </c>
      <c r="M24" s="27">
        <f t="shared" si="9"/>
        <v>0</v>
      </c>
      <c r="N24" s="13"/>
      <c r="O24" s="27">
        <f t="shared" si="1"/>
        <v>0</v>
      </c>
      <c r="P24" s="13"/>
      <c r="Q24" s="27">
        <f t="shared" si="2"/>
        <v>0</v>
      </c>
      <c r="R24" s="13"/>
      <c r="S24" s="27">
        <f t="shared" si="3"/>
        <v>0</v>
      </c>
      <c r="T24" s="13"/>
      <c r="U24" s="27">
        <f t="shared" si="4"/>
        <v>0</v>
      </c>
      <c r="V24" s="28">
        <f t="shared" si="10"/>
        <v>0</v>
      </c>
      <c r="W24" s="26"/>
    </row>
    <row r="25" spans="1:23" x14ac:dyDescent="0.2">
      <c r="A25" s="26"/>
      <c r="B25" s="44"/>
      <c r="C25" s="46" t="str">
        <f t="shared" si="5"/>
        <v/>
      </c>
      <c r="D25" s="45"/>
      <c r="E25" s="45"/>
      <c r="F25" s="46">
        <f t="shared" si="6"/>
        <v>0</v>
      </c>
      <c r="G25" s="47">
        <f t="shared" si="7"/>
        <v>0</v>
      </c>
      <c r="H25" s="27">
        <f t="shared" si="8"/>
        <v>0</v>
      </c>
      <c r="I25" s="13"/>
      <c r="J25" s="27">
        <f t="shared" si="0"/>
        <v>0</v>
      </c>
      <c r="K25" s="35"/>
      <c r="L25" s="48">
        <f t="shared" si="11"/>
        <v>0</v>
      </c>
      <c r="M25" s="27">
        <f t="shared" si="9"/>
        <v>0</v>
      </c>
      <c r="N25" s="13"/>
      <c r="O25" s="27">
        <f t="shared" si="1"/>
        <v>0</v>
      </c>
      <c r="P25" s="13"/>
      <c r="Q25" s="27">
        <f t="shared" si="2"/>
        <v>0</v>
      </c>
      <c r="R25" s="13"/>
      <c r="S25" s="27">
        <f t="shared" si="3"/>
        <v>0</v>
      </c>
      <c r="T25" s="13"/>
      <c r="U25" s="27">
        <f t="shared" si="4"/>
        <v>0</v>
      </c>
      <c r="V25" s="28">
        <f t="shared" si="10"/>
        <v>0</v>
      </c>
      <c r="W25" s="26"/>
    </row>
    <row r="26" spans="1:23" x14ac:dyDescent="0.2">
      <c r="A26" s="26"/>
      <c r="B26" s="44"/>
      <c r="C26" s="46" t="str">
        <f t="shared" si="5"/>
        <v/>
      </c>
      <c r="D26" s="45"/>
      <c r="E26" s="45"/>
      <c r="F26" s="46">
        <f t="shared" si="6"/>
        <v>0</v>
      </c>
      <c r="G26" s="47">
        <f t="shared" si="7"/>
        <v>0</v>
      </c>
      <c r="H26" s="27">
        <f t="shared" si="8"/>
        <v>0</v>
      </c>
      <c r="I26" s="13"/>
      <c r="J26" s="27">
        <f t="shared" si="0"/>
        <v>0</v>
      </c>
      <c r="K26" s="35"/>
      <c r="L26" s="48">
        <f t="shared" si="11"/>
        <v>0</v>
      </c>
      <c r="M26" s="27">
        <f t="shared" si="9"/>
        <v>0</v>
      </c>
      <c r="N26" s="13"/>
      <c r="O26" s="27">
        <f t="shared" si="1"/>
        <v>0</v>
      </c>
      <c r="P26" s="13"/>
      <c r="Q26" s="27">
        <f t="shared" si="2"/>
        <v>0</v>
      </c>
      <c r="R26" s="13"/>
      <c r="S26" s="27">
        <f t="shared" si="3"/>
        <v>0</v>
      </c>
      <c r="T26" s="13"/>
      <c r="U26" s="27">
        <f t="shared" si="4"/>
        <v>0</v>
      </c>
      <c r="V26" s="28">
        <f t="shared" si="10"/>
        <v>0</v>
      </c>
      <c r="W26" s="26"/>
    </row>
    <row r="27" spans="1:23" x14ac:dyDescent="0.2">
      <c r="A27" s="26"/>
      <c r="B27" s="44"/>
      <c r="C27" s="46" t="str">
        <f t="shared" si="5"/>
        <v/>
      </c>
      <c r="D27" s="45"/>
      <c r="E27" s="45"/>
      <c r="F27" s="46">
        <f t="shared" si="6"/>
        <v>0</v>
      </c>
      <c r="G27" s="47">
        <f t="shared" si="7"/>
        <v>0</v>
      </c>
      <c r="H27" s="27">
        <f t="shared" si="8"/>
        <v>0</v>
      </c>
      <c r="I27" s="13"/>
      <c r="J27" s="27">
        <f t="shared" si="0"/>
        <v>0</v>
      </c>
      <c r="K27" s="35"/>
      <c r="L27" s="48">
        <f t="shared" si="11"/>
        <v>0</v>
      </c>
      <c r="M27" s="27">
        <f t="shared" si="9"/>
        <v>0</v>
      </c>
      <c r="N27" s="13"/>
      <c r="O27" s="27">
        <f t="shared" si="1"/>
        <v>0</v>
      </c>
      <c r="P27" s="13"/>
      <c r="Q27" s="27">
        <f t="shared" si="2"/>
        <v>0</v>
      </c>
      <c r="R27" s="13"/>
      <c r="S27" s="27">
        <f t="shared" si="3"/>
        <v>0</v>
      </c>
      <c r="T27" s="13"/>
      <c r="U27" s="27">
        <f t="shared" si="4"/>
        <v>0</v>
      </c>
      <c r="V27" s="28">
        <f t="shared" si="10"/>
        <v>0</v>
      </c>
      <c r="W27" s="26"/>
    </row>
    <row r="28" spans="1:23" x14ac:dyDescent="0.2">
      <c r="A28" s="26"/>
      <c r="B28" s="44"/>
      <c r="C28" s="46" t="str">
        <f t="shared" ref="C28:C29" si="12">IF(ISERROR($C$6/B28), "", $C$6/B28)</f>
        <v/>
      </c>
      <c r="D28" s="45"/>
      <c r="E28" s="45"/>
      <c r="F28" s="46">
        <f t="shared" ref="F28:F29" si="13">D28+E28</f>
        <v>0</v>
      </c>
      <c r="G28" s="47">
        <f t="shared" ref="G28:G29" si="14">IF(ISERROR(D28*C28+E28), 0, D28*C28+E28)</f>
        <v>0</v>
      </c>
      <c r="H28" s="27">
        <f t="shared" si="8"/>
        <v>0</v>
      </c>
      <c r="I28" s="13"/>
      <c r="J28" s="27">
        <f t="shared" si="0"/>
        <v>0</v>
      </c>
      <c r="K28" s="35"/>
      <c r="L28" s="48">
        <f t="shared" ref="L28:L29" si="15">IF(ISERROR(K28*C28), 0, K28*C28)</f>
        <v>0</v>
      </c>
      <c r="M28" s="27">
        <f t="shared" si="9"/>
        <v>0</v>
      </c>
      <c r="N28" s="13"/>
      <c r="O28" s="27">
        <f t="shared" ref="O28:O29" si="16">IF(N28="", 0, VLOOKUP(N28, $N$7:$O$12, 2, 0))</f>
        <v>0</v>
      </c>
      <c r="P28" s="13"/>
      <c r="Q28" s="27">
        <f t="shared" ref="Q28:Q29" si="17">IF(P28="", 0, VLOOKUP(P28, $P$7:$Q$12, 2, 0))</f>
        <v>0</v>
      </c>
      <c r="R28" s="13"/>
      <c r="S28" s="27">
        <f t="shared" ref="S28:S29" si="18">IF(R28="", 0, VLOOKUP(R28, $R$7:$S$12, 2, 0))</f>
        <v>0</v>
      </c>
      <c r="T28" s="13"/>
      <c r="U28" s="27">
        <f t="shared" ref="U28:U29" si="19">IF(T28="", 0, VLOOKUP(T28, $T$7:$U$12, 2, 0))</f>
        <v>0</v>
      </c>
      <c r="V28" s="28">
        <f t="shared" si="10"/>
        <v>0</v>
      </c>
      <c r="W28" s="26"/>
    </row>
    <row r="29" spans="1:23" x14ac:dyDescent="0.2">
      <c r="A29" s="26"/>
      <c r="B29" s="44"/>
      <c r="C29" s="46" t="str">
        <f t="shared" si="12"/>
        <v/>
      </c>
      <c r="D29" s="45"/>
      <c r="E29" s="45"/>
      <c r="F29" s="46">
        <f t="shared" si="13"/>
        <v>0</v>
      </c>
      <c r="G29" s="47">
        <f t="shared" si="14"/>
        <v>0</v>
      </c>
      <c r="H29" s="27">
        <f t="shared" si="8"/>
        <v>0</v>
      </c>
      <c r="I29" s="13"/>
      <c r="J29" s="27">
        <f t="shared" si="0"/>
        <v>0</v>
      </c>
      <c r="K29" s="35"/>
      <c r="L29" s="48">
        <f t="shared" si="15"/>
        <v>0</v>
      </c>
      <c r="M29" s="27">
        <f t="shared" si="9"/>
        <v>0</v>
      </c>
      <c r="N29" s="13"/>
      <c r="O29" s="27">
        <f t="shared" si="16"/>
        <v>0</v>
      </c>
      <c r="P29" s="13"/>
      <c r="Q29" s="27">
        <f t="shared" si="17"/>
        <v>0</v>
      </c>
      <c r="R29" s="13"/>
      <c r="S29" s="27">
        <f t="shared" si="18"/>
        <v>0</v>
      </c>
      <c r="T29" s="13"/>
      <c r="U29" s="27">
        <f t="shared" si="19"/>
        <v>0</v>
      </c>
      <c r="V29" s="28">
        <f t="shared" si="10"/>
        <v>0</v>
      </c>
      <c r="W29" s="26"/>
    </row>
    <row r="30" spans="1:23" x14ac:dyDescent="0.2">
      <c r="A30" s="26"/>
      <c r="B30" s="44"/>
      <c r="C30" s="46" t="str">
        <f t="shared" si="5"/>
        <v/>
      </c>
      <c r="D30" s="45"/>
      <c r="E30" s="45"/>
      <c r="F30" s="46">
        <f t="shared" si="6"/>
        <v>0</v>
      </c>
      <c r="G30" s="47">
        <f t="shared" si="7"/>
        <v>0</v>
      </c>
      <c r="H30" s="27">
        <f t="shared" si="8"/>
        <v>0</v>
      </c>
      <c r="I30" s="13"/>
      <c r="J30" s="27">
        <f t="shared" si="0"/>
        <v>0</v>
      </c>
      <c r="K30" s="35"/>
      <c r="L30" s="48">
        <f t="shared" si="11"/>
        <v>0</v>
      </c>
      <c r="M30" s="27">
        <f t="shared" si="9"/>
        <v>0</v>
      </c>
      <c r="N30" s="13"/>
      <c r="O30" s="27">
        <f t="shared" si="1"/>
        <v>0</v>
      </c>
      <c r="P30" s="13"/>
      <c r="Q30" s="27">
        <f t="shared" si="2"/>
        <v>0</v>
      </c>
      <c r="R30" s="13"/>
      <c r="S30" s="27">
        <f t="shared" si="3"/>
        <v>0</v>
      </c>
      <c r="T30" s="13"/>
      <c r="U30" s="27">
        <f t="shared" si="4"/>
        <v>0</v>
      </c>
      <c r="V30" s="28">
        <f t="shared" si="10"/>
        <v>0</v>
      </c>
      <c r="W30" s="26"/>
    </row>
    <row r="31" spans="1:23" x14ac:dyDescent="0.2">
      <c r="A31" s="26"/>
      <c r="B31" s="44"/>
      <c r="C31" s="46" t="str">
        <f t="shared" si="5"/>
        <v/>
      </c>
      <c r="D31" s="45"/>
      <c r="E31" s="45"/>
      <c r="F31" s="46">
        <f t="shared" si="6"/>
        <v>0</v>
      </c>
      <c r="G31" s="47">
        <f t="shared" si="7"/>
        <v>0</v>
      </c>
      <c r="H31" s="27">
        <f t="shared" si="8"/>
        <v>0</v>
      </c>
      <c r="I31" s="13"/>
      <c r="J31" s="27">
        <f t="shared" si="0"/>
        <v>0</v>
      </c>
      <c r="K31" s="35"/>
      <c r="L31" s="48">
        <f t="shared" si="11"/>
        <v>0</v>
      </c>
      <c r="M31" s="27">
        <f t="shared" si="9"/>
        <v>0</v>
      </c>
      <c r="N31" s="13"/>
      <c r="O31" s="27">
        <f t="shared" si="1"/>
        <v>0</v>
      </c>
      <c r="P31" s="13"/>
      <c r="Q31" s="27">
        <f t="shared" si="2"/>
        <v>0</v>
      </c>
      <c r="R31" s="13"/>
      <c r="S31" s="27">
        <f t="shared" si="3"/>
        <v>0</v>
      </c>
      <c r="T31" s="13"/>
      <c r="U31" s="27">
        <f t="shared" si="4"/>
        <v>0</v>
      </c>
      <c r="V31" s="28">
        <f t="shared" si="10"/>
        <v>0</v>
      </c>
      <c r="W31" s="26"/>
    </row>
    <row r="32" spans="1:23" x14ac:dyDescent="0.2">
      <c r="A32" s="26"/>
      <c r="B32" s="44"/>
      <c r="C32" s="46" t="str">
        <f t="shared" si="5"/>
        <v/>
      </c>
      <c r="D32" s="45"/>
      <c r="E32" s="45"/>
      <c r="F32" s="46">
        <f t="shared" si="6"/>
        <v>0</v>
      </c>
      <c r="G32" s="47">
        <f t="shared" si="7"/>
        <v>0</v>
      </c>
      <c r="H32" s="27">
        <f t="shared" si="8"/>
        <v>0</v>
      </c>
      <c r="I32" s="13"/>
      <c r="J32" s="27">
        <f t="shared" si="0"/>
        <v>0</v>
      </c>
      <c r="K32" s="35"/>
      <c r="L32" s="48">
        <f t="shared" si="11"/>
        <v>0</v>
      </c>
      <c r="M32" s="27">
        <f t="shared" si="9"/>
        <v>0</v>
      </c>
      <c r="N32" s="13"/>
      <c r="O32" s="27">
        <f t="shared" si="1"/>
        <v>0</v>
      </c>
      <c r="P32" s="13"/>
      <c r="Q32" s="27">
        <f t="shared" si="2"/>
        <v>0</v>
      </c>
      <c r="R32" s="13"/>
      <c r="S32" s="27">
        <f t="shared" si="3"/>
        <v>0</v>
      </c>
      <c r="T32" s="13"/>
      <c r="U32" s="27">
        <f t="shared" si="4"/>
        <v>0</v>
      </c>
      <c r="V32" s="28">
        <f t="shared" si="10"/>
        <v>0</v>
      </c>
      <c r="W32" s="26"/>
    </row>
    <row r="33" spans="1:23" x14ac:dyDescent="0.2">
      <c r="A33" s="26"/>
      <c r="B33" s="44"/>
      <c r="C33" s="46" t="str">
        <f t="shared" si="5"/>
        <v/>
      </c>
      <c r="D33" s="45"/>
      <c r="E33" s="45"/>
      <c r="F33" s="46">
        <f t="shared" si="6"/>
        <v>0</v>
      </c>
      <c r="G33" s="47">
        <f t="shared" si="7"/>
        <v>0</v>
      </c>
      <c r="H33" s="27">
        <f t="shared" si="8"/>
        <v>0</v>
      </c>
      <c r="I33" s="13"/>
      <c r="J33" s="27">
        <f t="shared" si="0"/>
        <v>0</v>
      </c>
      <c r="K33" s="35"/>
      <c r="L33" s="48">
        <f t="shared" si="11"/>
        <v>0</v>
      </c>
      <c r="M33" s="27">
        <f t="shared" si="9"/>
        <v>0</v>
      </c>
      <c r="N33" s="13"/>
      <c r="O33" s="27">
        <f t="shared" si="1"/>
        <v>0</v>
      </c>
      <c r="P33" s="13"/>
      <c r="Q33" s="27">
        <f t="shared" si="2"/>
        <v>0</v>
      </c>
      <c r="R33" s="13"/>
      <c r="S33" s="27">
        <f t="shared" si="3"/>
        <v>0</v>
      </c>
      <c r="T33" s="13"/>
      <c r="U33" s="27">
        <f t="shared" si="4"/>
        <v>0</v>
      </c>
      <c r="V33" s="28">
        <f t="shared" si="10"/>
        <v>0</v>
      </c>
      <c r="W33" s="26"/>
    </row>
    <row r="34" spans="1:23" x14ac:dyDescent="0.2">
      <c r="A34" s="26"/>
      <c r="B34" s="44"/>
      <c r="C34" s="46" t="str">
        <f t="shared" si="5"/>
        <v/>
      </c>
      <c r="D34" s="45"/>
      <c r="E34" s="45"/>
      <c r="F34" s="46">
        <f t="shared" si="6"/>
        <v>0</v>
      </c>
      <c r="G34" s="47">
        <f t="shared" si="7"/>
        <v>0</v>
      </c>
      <c r="H34" s="27">
        <f t="shared" si="8"/>
        <v>0</v>
      </c>
      <c r="I34" s="13"/>
      <c r="J34" s="27">
        <f t="shared" si="0"/>
        <v>0</v>
      </c>
      <c r="K34" s="35"/>
      <c r="L34" s="48">
        <f t="shared" si="11"/>
        <v>0</v>
      </c>
      <c r="M34" s="27">
        <f t="shared" si="9"/>
        <v>0</v>
      </c>
      <c r="N34" s="13"/>
      <c r="O34" s="27">
        <f t="shared" si="1"/>
        <v>0</v>
      </c>
      <c r="P34" s="13"/>
      <c r="Q34" s="27">
        <f t="shared" si="2"/>
        <v>0</v>
      </c>
      <c r="R34" s="13"/>
      <c r="S34" s="27">
        <f t="shared" si="3"/>
        <v>0</v>
      </c>
      <c r="T34" s="13"/>
      <c r="U34" s="27">
        <f t="shared" si="4"/>
        <v>0</v>
      </c>
      <c r="V34" s="28">
        <f t="shared" si="10"/>
        <v>0</v>
      </c>
      <c r="W34" s="26"/>
    </row>
    <row r="35" spans="1:23" x14ac:dyDescent="0.2">
      <c r="A35" s="26"/>
      <c r="B35" s="44"/>
      <c r="C35" s="46" t="str">
        <f t="shared" si="5"/>
        <v/>
      </c>
      <c r="D35" s="45"/>
      <c r="E35" s="45"/>
      <c r="F35" s="46">
        <f t="shared" si="6"/>
        <v>0</v>
      </c>
      <c r="G35" s="47">
        <f t="shared" si="7"/>
        <v>0</v>
      </c>
      <c r="H35" s="27">
        <f t="shared" si="8"/>
        <v>0</v>
      </c>
      <c r="I35" s="13"/>
      <c r="J35" s="27">
        <f t="shared" si="0"/>
        <v>0</v>
      </c>
      <c r="K35" s="35"/>
      <c r="L35" s="48">
        <f t="shared" si="11"/>
        <v>0</v>
      </c>
      <c r="M35" s="27">
        <f t="shared" si="9"/>
        <v>0</v>
      </c>
      <c r="N35" s="13"/>
      <c r="O35" s="27">
        <f t="shared" si="1"/>
        <v>0</v>
      </c>
      <c r="P35" s="13"/>
      <c r="Q35" s="27">
        <f t="shared" si="2"/>
        <v>0</v>
      </c>
      <c r="R35" s="13"/>
      <c r="S35" s="27">
        <f t="shared" si="3"/>
        <v>0</v>
      </c>
      <c r="T35" s="13"/>
      <c r="U35" s="27">
        <f t="shared" si="4"/>
        <v>0</v>
      </c>
      <c r="V35" s="28">
        <f t="shared" si="10"/>
        <v>0</v>
      </c>
      <c r="W35" s="26"/>
    </row>
    <row r="36" spans="1:23" x14ac:dyDescent="0.2">
      <c r="A36" s="26"/>
      <c r="B36" s="44"/>
      <c r="C36" s="46" t="str">
        <f t="shared" si="5"/>
        <v/>
      </c>
      <c r="D36" s="45"/>
      <c r="E36" s="45"/>
      <c r="F36" s="46">
        <f t="shared" si="6"/>
        <v>0</v>
      </c>
      <c r="G36" s="47">
        <f t="shared" si="7"/>
        <v>0</v>
      </c>
      <c r="H36" s="27">
        <f t="shared" si="8"/>
        <v>0</v>
      </c>
      <c r="I36" s="13"/>
      <c r="J36" s="27">
        <f t="shared" si="0"/>
        <v>0</v>
      </c>
      <c r="K36" s="35"/>
      <c r="L36" s="48">
        <f t="shared" si="11"/>
        <v>0</v>
      </c>
      <c r="M36" s="27">
        <f t="shared" si="9"/>
        <v>0</v>
      </c>
      <c r="N36" s="13"/>
      <c r="O36" s="27">
        <f t="shared" si="1"/>
        <v>0</v>
      </c>
      <c r="P36" s="13"/>
      <c r="Q36" s="27">
        <f t="shared" si="2"/>
        <v>0</v>
      </c>
      <c r="R36" s="13"/>
      <c r="S36" s="27">
        <f t="shared" si="3"/>
        <v>0</v>
      </c>
      <c r="T36" s="13"/>
      <c r="U36" s="27">
        <f t="shared" si="4"/>
        <v>0</v>
      </c>
      <c r="V36" s="28">
        <f t="shared" si="10"/>
        <v>0</v>
      </c>
      <c r="W36" s="26"/>
    </row>
  </sheetData>
  <sheetProtection algorithmName="SHA-512" hashValue="9JlGMfX6WkG8jIWK7eXrAngjytI8XYL9KcRFTbor0m3yumhr6DDMcpeSPma2Lfrm0eKFtg6Fwxhc2wqiDWGfXw==" saltValue="GTt08ErIpnBqwCJGovCyLQ==" spinCount="100000" sheet="1" formatCells="0" formatColumns="0" formatRows="0" insertColumns="0" insertRows="0" insertHyperlinks="0" deleteColumns="0" deleteRows="0" sort="0" autoFilter="0" pivotTables="0"/>
  <dataValidations count="5">
    <dataValidation type="list" allowBlank="1" showInputMessage="1" showErrorMessage="1" sqref="N17:N36" xr:uid="{87A0BAC3-0EBE-4AC2-B16D-CADBCF41C2C6}">
      <formula1>$N$7:$N$12</formula1>
    </dataValidation>
    <dataValidation type="list" allowBlank="1" showInputMessage="1" showErrorMessage="1" sqref="R17:R36" xr:uid="{12CEEC59-4B50-4884-8C00-E198210163C4}">
      <formula1>$R$7:$R$12</formula1>
    </dataValidation>
    <dataValidation type="list" allowBlank="1" showInputMessage="1" showErrorMessage="1" sqref="T17:T36" xr:uid="{7D53CDFD-2411-410B-A733-8DD51278DCCF}">
      <formula1>$T$7:$T$12</formula1>
    </dataValidation>
    <dataValidation type="list" allowBlank="1" showInputMessage="1" showErrorMessage="1" sqref="P17:P36" xr:uid="{1438A41E-3BF0-403E-88CA-987AAD0ACEE3}">
      <formula1>$P$7:$P$12</formula1>
    </dataValidation>
    <dataValidation type="list" allowBlank="1" showInputMessage="1" showErrorMessage="1" sqref="I17:I36" xr:uid="{068DFC7B-AF4D-4D45-A138-289A2EC41CDD}">
      <formula1>$I$7:$I$12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Evaluation with Ranges</vt:lpstr>
      <vt:lpstr>Evaluation with Points Per X</vt:lpstr>
      <vt:lpstr>Evaluation with Formulas</vt:lpstr>
      <vt:lpstr>Evaluation with Formulas+Size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SDO</dc:creator>
  <cp:lastModifiedBy>Assefa, Nani (SDO)</cp:lastModifiedBy>
  <dcterms:created xsi:type="dcterms:W3CDTF">2021-05-30T15:41:08Z</dcterms:created>
  <dcterms:modified xsi:type="dcterms:W3CDTF">2025-09-12T20:13:11Z</dcterms:modified>
</cp:coreProperties>
</file>