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hilip.Dearing\Downloads\"/>
    </mc:Choice>
  </mc:AlternateContent>
  <xr:revisionPtr revIDLastSave="0" documentId="8_{531685A5-BFF8-4750-9DBD-ED38D6E103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asonal Communities STR Data" sheetId="7" r:id="rId1"/>
    <sheet name="Summary" sheetId="3" r:id="rId2"/>
    <sheet name="2022 Seasonal Estimates" sheetId="1" r:id="rId3"/>
    <sheet name="STR_filtered" sheetId="6" r:id="rId4"/>
    <sheet name="Statute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G4" i="3"/>
  <c r="G16" i="3"/>
  <c r="G40" i="3"/>
  <c r="G76" i="3"/>
  <c r="G88" i="3"/>
  <c r="G100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2" i="3"/>
  <c r="G28" i="3"/>
  <c r="G52" i="3"/>
  <c r="G64" i="3"/>
  <c r="G112" i="3" l="1"/>
  <c r="F349" i="3"/>
  <c r="F337" i="3"/>
  <c r="F325" i="3"/>
  <c r="F313" i="3"/>
  <c r="F289" i="3"/>
  <c r="F277" i="3"/>
  <c r="F265" i="3"/>
  <c r="F253" i="3"/>
  <c r="F241" i="3"/>
  <c r="F229" i="3"/>
  <c r="F217" i="3"/>
  <c r="F205" i="3"/>
  <c r="F193" i="3"/>
  <c r="F181" i="3"/>
  <c r="F169" i="3"/>
  <c r="F145" i="3"/>
  <c r="F133" i="3"/>
  <c r="F121" i="3"/>
  <c r="F109" i="3"/>
  <c r="F85" i="3"/>
  <c r="F73" i="3"/>
  <c r="F61" i="3"/>
  <c r="F49" i="3"/>
  <c r="F97" i="3"/>
  <c r="F37" i="3"/>
  <c r="F301" i="3"/>
  <c r="F13" i="3"/>
  <c r="F157" i="3"/>
  <c r="F25" i="3"/>
  <c r="F343" i="3"/>
  <c r="F331" i="3"/>
  <c r="F319" i="3"/>
  <c r="F307" i="3"/>
  <c r="F295" i="3"/>
  <c r="G190" i="3"/>
  <c r="G178" i="3"/>
  <c r="G166" i="3"/>
  <c r="G154" i="3"/>
  <c r="G142" i="3"/>
  <c r="G130" i="3"/>
  <c r="G118" i="3"/>
  <c r="G106" i="3"/>
  <c r="G94" i="3"/>
  <c r="G82" i="3"/>
  <c r="G70" i="3"/>
  <c r="G58" i="3"/>
  <c r="G46" i="3"/>
  <c r="G34" i="3"/>
  <c r="G22" i="3"/>
  <c r="G10" i="3"/>
  <c r="F283" i="3"/>
  <c r="F271" i="3"/>
  <c r="F259" i="3"/>
  <c r="F247" i="3"/>
  <c r="F235" i="3"/>
  <c r="F223" i="3"/>
  <c r="F211" i="3"/>
  <c r="F199" i="3"/>
  <c r="F187" i="3"/>
  <c r="F175" i="3"/>
  <c r="F163" i="3"/>
  <c r="F151" i="3"/>
  <c r="F139" i="3"/>
  <c r="F127" i="3"/>
  <c r="F115" i="3"/>
  <c r="F103" i="3"/>
  <c r="F91" i="3"/>
  <c r="F79" i="3"/>
  <c r="F67" i="3"/>
  <c r="F55" i="3"/>
  <c r="F43" i="3"/>
  <c r="F31" i="3"/>
  <c r="F19" i="3"/>
  <c r="F7" i="3"/>
  <c r="F2" i="3"/>
  <c r="G218" i="3"/>
  <c r="G146" i="3"/>
  <c r="G290" i="3"/>
  <c r="G74" i="3"/>
  <c r="G50" i="3"/>
  <c r="F341" i="3"/>
  <c r="F329" i="3"/>
  <c r="F317" i="3"/>
  <c r="F305" i="3"/>
  <c r="F293" i="3"/>
  <c r="F281" i="3"/>
  <c r="F269" i="3"/>
  <c r="F257" i="3"/>
  <c r="F245" i="3"/>
  <c r="F233" i="3"/>
  <c r="F221" i="3"/>
  <c r="F209" i="3"/>
  <c r="F197" i="3"/>
  <c r="F185" i="3"/>
  <c r="F173" i="3"/>
  <c r="F161" i="3"/>
  <c r="F149" i="3"/>
  <c r="F137" i="3"/>
  <c r="F125" i="3"/>
  <c r="F113" i="3"/>
  <c r="F101" i="3"/>
  <c r="F89" i="3"/>
  <c r="F77" i="3"/>
  <c r="F65" i="3"/>
  <c r="F53" i="3"/>
  <c r="F41" i="3"/>
  <c r="F29" i="3"/>
  <c r="F17" i="3"/>
  <c r="F5" i="3"/>
  <c r="G344" i="3"/>
  <c r="G332" i="3"/>
  <c r="G320" i="3"/>
  <c r="G296" i="3"/>
  <c r="G331" i="3"/>
  <c r="G307" i="3"/>
  <c r="G295" i="3"/>
  <c r="G283" i="3"/>
  <c r="G271" i="3"/>
  <c r="G259" i="3"/>
  <c r="G247" i="3"/>
  <c r="G235" i="3"/>
  <c r="G223" i="3"/>
  <c r="G211" i="3"/>
  <c r="G199" i="3"/>
  <c r="G187" i="3"/>
  <c r="G175" i="3"/>
  <c r="G163" i="3"/>
  <c r="G151" i="3"/>
  <c r="G127" i="3"/>
  <c r="G115" i="3"/>
  <c r="G103" i="3"/>
  <c r="G91" i="3"/>
  <c r="G55" i="3"/>
  <c r="G31" i="3"/>
  <c r="G19" i="3"/>
  <c r="F350" i="3"/>
  <c r="F338" i="3"/>
  <c r="F326" i="3"/>
  <c r="F314" i="3"/>
  <c r="F302" i="3"/>
  <c r="F290" i="3"/>
  <c r="F278" i="3"/>
  <c r="F266" i="3"/>
  <c r="F254" i="3"/>
  <c r="F242" i="3"/>
  <c r="F230" i="3"/>
  <c r="F218" i="3"/>
  <c r="F206" i="3"/>
  <c r="F194" i="3"/>
  <c r="F182" i="3"/>
  <c r="F170" i="3"/>
  <c r="F158" i="3"/>
  <c r="F146" i="3"/>
  <c r="F134" i="3"/>
  <c r="F122" i="3"/>
  <c r="F110" i="3"/>
  <c r="F98" i="3"/>
  <c r="F86" i="3"/>
  <c r="F74" i="3"/>
  <c r="F62" i="3"/>
  <c r="F50" i="3"/>
  <c r="F38" i="3"/>
  <c r="F26" i="3"/>
  <c r="F14" i="3"/>
  <c r="G2" i="3"/>
  <c r="G341" i="3"/>
  <c r="G329" i="3"/>
  <c r="G317" i="3"/>
  <c r="G305" i="3"/>
  <c r="G293" i="3"/>
  <c r="G281" i="3"/>
  <c r="G269" i="3"/>
  <c r="G257" i="3"/>
  <c r="G113" i="3"/>
  <c r="G101" i="3"/>
  <c r="G89" i="3"/>
  <c r="G77" i="3"/>
  <c r="G65" i="3"/>
  <c r="G53" i="3"/>
  <c r="G41" i="3"/>
  <c r="G29" i="3"/>
  <c r="G17" i="3"/>
  <c r="G5" i="3"/>
  <c r="G350" i="3"/>
  <c r="G338" i="3"/>
  <c r="G326" i="3"/>
  <c r="G314" i="3"/>
  <c r="G302" i="3"/>
  <c r="G278" i="3"/>
  <c r="G266" i="3"/>
  <c r="G254" i="3"/>
  <c r="G242" i="3"/>
  <c r="G230" i="3"/>
  <c r="G206" i="3"/>
  <c r="G194" i="3"/>
  <c r="G182" i="3"/>
  <c r="G170" i="3"/>
  <c r="G158" i="3"/>
  <c r="G134" i="3"/>
  <c r="G122" i="3"/>
  <c r="G110" i="3"/>
  <c r="G98" i="3"/>
  <c r="G86" i="3"/>
  <c r="G62" i="3"/>
  <c r="G38" i="3"/>
  <c r="G26" i="3"/>
  <c r="G14" i="3"/>
  <c r="G337" i="3"/>
  <c r="G245" i="3"/>
  <c r="G233" i="3"/>
  <c r="G221" i="3"/>
  <c r="G209" i="3"/>
  <c r="G197" i="3"/>
  <c r="G185" i="3"/>
  <c r="G173" i="3"/>
  <c r="G161" i="3"/>
  <c r="G149" i="3"/>
  <c r="G137" i="3"/>
  <c r="G125" i="3"/>
  <c r="G352" i="3"/>
  <c r="G340" i="3"/>
  <c r="G328" i="3"/>
  <c r="G316" i="3"/>
  <c r="G304" i="3"/>
  <c r="G292" i="3"/>
  <c r="G280" i="3"/>
  <c r="G268" i="3"/>
  <c r="G256" i="3"/>
  <c r="G244" i="3"/>
  <c r="G232" i="3"/>
  <c r="G220" i="3"/>
  <c r="G208" i="3"/>
  <c r="G196" i="3"/>
  <c r="G184" i="3"/>
  <c r="G172" i="3"/>
  <c r="G160" i="3"/>
  <c r="G148" i="3"/>
  <c r="G136" i="3"/>
  <c r="G124" i="3"/>
  <c r="G139" i="3"/>
  <c r="G67" i="3"/>
  <c r="F324" i="3"/>
  <c r="F312" i="3"/>
  <c r="F300" i="3"/>
  <c r="F288" i="3"/>
  <c r="F276" i="3"/>
  <c r="F264" i="3"/>
  <c r="F252" i="3"/>
  <c r="F240" i="3"/>
  <c r="F228" i="3"/>
  <c r="F216" i="3"/>
  <c r="F204" i="3"/>
  <c r="F192" i="3"/>
  <c r="F180" i="3"/>
  <c r="F168" i="3"/>
  <c r="F156" i="3"/>
  <c r="F144" i="3"/>
  <c r="F132" i="3"/>
  <c r="F120" i="3"/>
  <c r="F108" i="3"/>
  <c r="F96" i="3"/>
  <c r="F84" i="3"/>
  <c r="F72" i="3"/>
  <c r="F60" i="3"/>
  <c r="F48" i="3"/>
  <c r="F36" i="3"/>
  <c r="F24" i="3"/>
  <c r="F12" i="3"/>
  <c r="G351" i="3"/>
  <c r="G339" i="3"/>
  <c r="G327" i="3"/>
  <c r="G315" i="3"/>
  <c r="G303" i="3"/>
  <c r="G291" i="3"/>
  <c r="G279" i="3"/>
  <c r="G267" i="3"/>
  <c r="G255" i="3"/>
  <c r="G243" i="3"/>
  <c r="G231" i="3"/>
  <c r="G219" i="3"/>
  <c r="G207" i="3"/>
  <c r="G195" i="3"/>
  <c r="G183" i="3"/>
  <c r="G171" i="3"/>
  <c r="G159" i="3"/>
  <c r="G147" i="3"/>
  <c r="G135" i="3"/>
  <c r="G123" i="3"/>
  <c r="G111" i="3"/>
  <c r="G99" i="3"/>
  <c r="G87" i="3"/>
  <c r="G75" i="3"/>
  <c r="G63" i="3"/>
  <c r="G51" i="3"/>
  <c r="G39" i="3"/>
  <c r="G27" i="3"/>
  <c r="G15" i="3"/>
  <c r="G3" i="3"/>
  <c r="F336" i="3"/>
  <c r="F348" i="3"/>
  <c r="F345" i="3"/>
  <c r="F333" i="3"/>
  <c r="F321" i="3"/>
  <c r="F309" i="3"/>
  <c r="F297" i="3"/>
  <c r="F285" i="3"/>
  <c r="F273" i="3"/>
  <c r="F261" i="3"/>
  <c r="F249" i="3"/>
  <c r="F237" i="3"/>
  <c r="F225" i="3"/>
  <c r="F213" i="3"/>
  <c r="F201" i="3"/>
  <c r="F189" i="3"/>
  <c r="F177" i="3"/>
  <c r="F165" i="3"/>
  <c r="F153" i="3"/>
  <c r="F141" i="3"/>
  <c r="F129" i="3"/>
  <c r="F117" i="3"/>
  <c r="F105" i="3"/>
  <c r="F93" i="3"/>
  <c r="F81" i="3"/>
  <c r="F69" i="3"/>
  <c r="F57" i="3"/>
  <c r="F45" i="3"/>
  <c r="F33" i="3"/>
  <c r="F21" i="3"/>
  <c r="F9" i="3"/>
  <c r="G348" i="3"/>
  <c r="G336" i="3"/>
  <c r="G324" i="3"/>
  <c r="G312" i="3"/>
  <c r="G300" i="3"/>
  <c r="G288" i="3"/>
  <c r="G276" i="3"/>
  <c r="G264" i="3"/>
  <c r="G252" i="3"/>
  <c r="G240" i="3"/>
  <c r="G228" i="3"/>
  <c r="G216" i="3"/>
  <c r="G204" i="3"/>
  <c r="G192" i="3"/>
  <c r="G180" i="3"/>
  <c r="G168" i="3"/>
  <c r="G156" i="3"/>
  <c r="G144" i="3"/>
  <c r="G132" i="3"/>
  <c r="G120" i="3"/>
  <c r="G108" i="3"/>
  <c r="G96" i="3"/>
  <c r="G84" i="3"/>
  <c r="G72" i="3"/>
  <c r="G60" i="3"/>
  <c r="G48" i="3"/>
  <c r="G36" i="3"/>
  <c r="G24" i="3"/>
  <c r="G12" i="3"/>
  <c r="G43" i="3"/>
  <c r="F344" i="3"/>
  <c r="F332" i="3"/>
  <c r="F320" i="3"/>
  <c r="F308" i="3"/>
  <c r="F296" i="3"/>
  <c r="F284" i="3"/>
  <c r="F272" i="3"/>
  <c r="F260" i="3"/>
  <c r="F248" i="3"/>
  <c r="F236" i="3"/>
  <c r="F224" i="3"/>
  <c r="F212" i="3"/>
  <c r="F200" i="3"/>
  <c r="F188" i="3"/>
  <c r="F176" i="3"/>
  <c r="F164" i="3"/>
  <c r="F152" i="3"/>
  <c r="F140" i="3"/>
  <c r="F128" i="3"/>
  <c r="F116" i="3"/>
  <c r="F104" i="3"/>
  <c r="F92" i="3"/>
  <c r="F80" i="3"/>
  <c r="F68" i="3"/>
  <c r="F56" i="3"/>
  <c r="F44" i="3"/>
  <c r="F32" i="3"/>
  <c r="F20" i="3"/>
  <c r="F8" i="3"/>
  <c r="F342" i="3"/>
  <c r="F330" i="3"/>
  <c r="F318" i="3"/>
  <c r="F306" i="3"/>
  <c r="F294" i="3"/>
  <c r="F282" i="3"/>
  <c r="F270" i="3"/>
  <c r="F258" i="3"/>
  <c r="F246" i="3"/>
  <c r="F234" i="3"/>
  <c r="F222" i="3"/>
  <c r="F210" i="3"/>
  <c r="F198" i="3"/>
  <c r="F186" i="3"/>
  <c r="F174" i="3"/>
  <c r="F162" i="3"/>
  <c r="F150" i="3"/>
  <c r="F138" i="3"/>
  <c r="F126" i="3"/>
  <c r="F114" i="3"/>
  <c r="F102" i="3"/>
  <c r="F90" i="3"/>
  <c r="F78" i="3"/>
  <c r="F66" i="3"/>
  <c r="F54" i="3"/>
  <c r="F42" i="3"/>
  <c r="F30" i="3"/>
  <c r="F18" i="3"/>
  <c r="F6" i="3"/>
  <c r="G345" i="3"/>
  <c r="G333" i="3"/>
  <c r="G321" i="3"/>
  <c r="G309" i="3"/>
  <c r="G297" i="3"/>
  <c r="G285" i="3"/>
  <c r="G273" i="3"/>
  <c r="G261" i="3"/>
  <c r="G249" i="3"/>
  <c r="G237" i="3"/>
  <c r="G225" i="3"/>
  <c r="G213" i="3"/>
  <c r="G201" i="3"/>
  <c r="G189" i="3"/>
  <c r="G177" i="3"/>
  <c r="G165" i="3"/>
  <c r="G153" i="3"/>
  <c r="G141" i="3"/>
  <c r="G129" i="3"/>
  <c r="G117" i="3"/>
  <c r="G105" i="3"/>
  <c r="G93" i="3"/>
  <c r="G81" i="3"/>
  <c r="G69" i="3"/>
  <c r="G57" i="3"/>
  <c r="G45" i="3"/>
  <c r="G33" i="3"/>
  <c r="G21" i="3"/>
  <c r="G9" i="3"/>
  <c r="G284" i="3"/>
  <c r="G272" i="3"/>
  <c r="G260" i="3"/>
  <c r="G248" i="3"/>
  <c r="G236" i="3"/>
  <c r="G224" i="3"/>
  <c r="G212" i="3"/>
  <c r="G200" i="3"/>
  <c r="G188" i="3"/>
  <c r="G176" i="3"/>
  <c r="G164" i="3"/>
  <c r="G152" i="3"/>
  <c r="G140" i="3"/>
  <c r="G128" i="3"/>
  <c r="G116" i="3"/>
  <c r="G104" i="3"/>
  <c r="G92" i="3"/>
  <c r="G80" i="3"/>
  <c r="G68" i="3"/>
  <c r="G56" i="3"/>
  <c r="G44" i="3"/>
  <c r="G32" i="3"/>
  <c r="G20" i="3"/>
  <c r="G8" i="3"/>
  <c r="F352" i="3"/>
  <c r="F340" i="3"/>
  <c r="F328" i="3"/>
  <c r="F316" i="3"/>
  <c r="F304" i="3"/>
  <c r="F292" i="3"/>
  <c r="F280" i="3"/>
  <c r="F268" i="3"/>
  <c r="F256" i="3"/>
  <c r="F244" i="3"/>
  <c r="F232" i="3"/>
  <c r="F220" i="3"/>
  <c r="F208" i="3"/>
  <c r="F196" i="3"/>
  <c r="F184" i="3"/>
  <c r="F172" i="3"/>
  <c r="F160" i="3"/>
  <c r="F148" i="3"/>
  <c r="F136" i="3"/>
  <c r="F124" i="3"/>
  <c r="F112" i="3"/>
  <c r="F100" i="3"/>
  <c r="F88" i="3"/>
  <c r="F76" i="3"/>
  <c r="F64" i="3"/>
  <c r="F52" i="3"/>
  <c r="F40" i="3"/>
  <c r="F28" i="3"/>
  <c r="F16" i="3"/>
  <c r="F4" i="3"/>
  <c r="G308" i="3"/>
  <c r="F351" i="3"/>
  <c r="F339" i="3"/>
  <c r="F327" i="3"/>
  <c r="F315" i="3"/>
  <c r="F303" i="3"/>
  <c r="F291" i="3"/>
  <c r="F279" i="3"/>
  <c r="F267" i="3"/>
  <c r="F255" i="3"/>
  <c r="F243" i="3"/>
  <c r="F231" i="3"/>
  <c r="F219" i="3"/>
  <c r="F207" i="3"/>
  <c r="F195" i="3"/>
  <c r="F183" i="3"/>
  <c r="F171" i="3"/>
  <c r="F159" i="3"/>
  <c r="F147" i="3"/>
  <c r="F135" i="3"/>
  <c r="F123" i="3"/>
  <c r="F111" i="3"/>
  <c r="F99" i="3"/>
  <c r="F87" i="3"/>
  <c r="F75" i="3"/>
  <c r="F63" i="3"/>
  <c r="F51" i="3"/>
  <c r="F39" i="3"/>
  <c r="F27" i="3"/>
  <c r="F15" i="3"/>
  <c r="F3" i="3"/>
  <c r="G342" i="3"/>
  <c r="G330" i="3"/>
  <c r="G318" i="3"/>
  <c r="G306" i="3"/>
  <c r="G294" i="3"/>
  <c r="G282" i="3"/>
  <c r="G270" i="3"/>
  <c r="G258" i="3"/>
  <c r="G246" i="3"/>
  <c r="G234" i="3"/>
  <c r="G222" i="3"/>
  <c r="G210" i="3"/>
  <c r="G198" i="3"/>
  <c r="G186" i="3"/>
  <c r="G174" i="3"/>
  <c r="G162" i="3"/>
  <c r="G150" i="3"/>
  <c r="G138" i="3"/>
  <c r="G126" i="3"/>
  <c r="G114" i="3"/>
  <c r="G102" i="3"/>
  <c r="G90" i="3"/>
  <c r="G78" i="3"/>
  <c r="G66" i="3"/>
  <c r="G54" i="3"/>
  <c r="G42" i="3"/>
  <c r="G30" i="3"/>
  <c r="G18" i="3"/>
  <c r="G6" i="3"/>
  <c r="G79" i="3"/>
  <c r="G7" i="3"/>
  <c r="G289" i="3"/>
  <c r="G241" i="3"/>
  <c r="G193" i="3"/>
  <c r="G145" i="3"/>
  <c r="G97" i="3"/>
  <c r="G49" i="3"/>
  <c r="G325" i="3"/>
  <c r="G277" i="3"/>
  <c r="G229" i="3"/>
  <c r="G181" i="3"/>
  <c r="G133" i="3"/>
  <c r="G37" i="3"/>
  <c r="G85" i="3"/>
  <c r="G319" i="3"/>
  <c r="F347" i="3"/>
  <c r="F335" i="3"/>
  <c r="F323" i="3"/>
  <c r="F311" i="3"/>
  <c r="F299" i="3"/>
  <c r="F287" i="3"/>
  <c r="F275" i="3"/>
  <c r="F263" i="3"/>
  <c r="F251" i="3"/>
  <c r="F239" i="3"/>
  <c r="F227" i="3"/>
  <c r="F215" i="3"/>
  <c r="F203" i="3"/>
  <c r="F191" i="3"/>
  <c r="F179" i="3"/>
  <c r="F167" i="3"/>
  <c r="F155" i="3"/>
  <c r="F143" i="3"/>
  <c r="F131" i="3"/>
  <c r="F119" i="3"/>
  <c r="F107" i="3"/>
  <c r="F95" i="3"/>
  <c r="F83" i="3"/>
  <c r="F71" i="3"/>
  <c r="F59" i="3"/>
  <c r="F47" i="3"/>
  <c r="F35" i="3"/>
  <c r="F23" i="3"/>
  <c r="F11" i="3"/>
  <c r="G313" i="3"/>
  <c r="G265" i="3"/>
  <c r="G217" i="3"/>
  <c r="G169" i="3"/>
  <c r="G121" i="3"/>
  <c r="G73" i="3"/>
  <c r="G25" i="3"/>
  <c r="F346" i="3"/>
  <c r="F334" i="3"/>
  <c r="F322" i="3"/>
  <c r="F310" i="3"/>
  <c r="F298" i="3"/>
  <c r="F286" i="3"/>
  <c r="F274" i="3"/>
  <c r="F262" i="3"/>
  <c r="F250" i="3"/>
  <c r="F238" i="3"/>
  <c r="F226" i="3"/>
  <c r="F214" i="3"/>
  <c r="F202" i="3"/>
  <c r="F190" i="3"/>
  <c r="F178" i="3"/>
  <c r="F166" i="3"/>
  <c r="F154" i="3"/>
  <c r="F142" i="3"/>
  <c r="F130" i="3"/>
  <c r="F118" i="3"/>
  <c r="F106" i="3"/>
  <c r="F94" i="3"/>
  <c r="F82" i="3"/>
  <c r="F70" i="3"/>
  <c r="F58" i="3"/>
  <c r="F46" i="3"/>
  <c r="F34" i="3"/>
  <c r="F22" i="3"/>
  <c r="F10" i="3"/>
  <c r="G349" i="3"/>
  <c r="G347" i="3"/>
  <c r="G335" i="3"/>
  <c r="G323" i="3"/>
  <c r="G311" i="3"/>
  <c r="G299" i="3"/>
  <c r="G287" i="3"/>
  <c r="G275" i="3"/>
  <c r="G263" i="3"/>
  <c r="G251" i="3"/>
  <c r="G239" i="3"/>
  <c r="G227" i="3"/>
  <c r="G215" i="3"/>
  <c r="G203" i="3"/>
  <c r="G191" i="3"/>
  <c r="G179" i="3"/>
  <c r="G167" i="3"/>
  <c r="G155" i="3"/>
  <c r="G143" i="3"/>
  <c r="G131" i="3"/>
  <c r="G119" i="3"/>
  <c r="G107" i="3"/>
  <c r="G95" i="3"/>
  <c r="G83" i="3"/>
  <c r="G71" i="3"/>
  <c r="G59" i="3"/>
  <c r="G47" i="3"/>
  <c r="G35" i="3"/>
  <c r="G23" i="3"/>
  <c r="G11" i="3"/>
  <c r="G343" i="3"/>
  <c r="G301" i="3"/>
  <c r="G253" i="3"/>
  <c r="G205" i="3"/>
  <c r="G157" i="3"/>
  <c r="G109" i="3"/>
  <c r="G61" i="3"/>
  <c r="G13" i="3"/>
  <c r="G346" i="3"/>
  <c r="G334" i="3"/>
  <c r="G322" i="3"/>
  <c r="G310" i="3"/>
  <c r="G298" i="3"/>
  <c r="G286" i="3"/>
  <c r="G274" i="3"/>
  <c r="G262" i="3"/>
  <c r="G250" i="3"/>
  <c r="G238" i="3"/>
  <c r="G226" i="3"/>
  <c r="G214" i="3"/>
  <c r="G202" i="3"/>
</calcChain>
</file>

<file path=xl/sharedStrings.xml><?xml version="1.0" encoding="utf-8"?>
<sst xmlns="http://schemas.openxmlformats.org/spreadsheetml/2006/main" count="1184" uniqueCount="398">
  <si>
    <t>Tab</t>
  </si>
  <si>
    <t>FieldName</t>
  </si>
  <si>
    <t>Description</t>
  </si>
  <si>
    <t>Source</t>
  </si>
  <si>
    <t>Summary</t>
  </si>
  <si>
    <t>muni_id</t>
  </si>
  <si>
    <t>Standardized municipal ID (integer 1-351)</t>
  </si>
  <si>
    <t>N/A (Lookup key)</t>
  </si>
  <si>
    <t>muni_name</t>
  </si>
  <si>
    <t>Municipality name</t>
  </si>
  <si>
    <t>TotalStock</t>
  </si>
  <si>
    <t>Lookup to 2022 Seasonal Estimates: TotalHU</t>
  </si>
  <si>
    <t>ACS Table B25136 accessed via U.S. Census API</t>
  </si>
  <si>
    <t>SeasVac</t>
  </si>
  <si>
    <t>Lookup to 2022 Seasonal Estimates: SeasVac</t>
  </si>
  <si>
    <t>ACS Table B25004 accessed via U.S. Census API</t>
  </si>
  <si>
    <t>STRs</t>
  </si>
  <si>
    <t>Lookup to STR_filtered: STR_Count</t>
  </si>
  <si>
    <t>Massachusetts Department of Revenue</t>
  </si>
  <si>
    <t>SeasVac_Rate</t>
  </si>
  <si>
    <t>SeasVac / TotalStock</t>
  </si>
  <si>
    <t>Tabulated from multiple sources</t>
  </si>
  <si>
    <t>STR_Rate</t>
  </si>
  <si>
    <t>STRs / TotalStock</t>
  </si>
  <si>
    <t>StatutorilyDesignated</t>
  </si>
  <si>
    <t>Lookup to Statute: DesignationOffered</t>
  </si>
  <si>
    <t>HLC records of designations offered pursuant to statutory thresholds</t>
  </si>
  <si>
    <t>2022 Seasonal Estimates</t>
  </si>
  <si>
    <t>GEOID</t>
  </si>
  <si>
    <t>County subdivision Census Bureau GEOID for relevant municipality</t>
  </si>
  <si>
    <t>U.S. Census API</t>
  </si>
  <si>
    <t>TotalHU</t>
  </si>
  <si>
    <t>2018-2022 5-year ACS estimate for total housing units</t>
  </si>
  <si>
    <t>TotalHU_moe</t>
  </si>
  <si>
    <t>Margin of error on 2018-2022 5-year ACS estimate for total housing units</t>
  </si>
  <si>
    <t>2018-2022 5-year ACS estimate for housing units vacant for seasonal or part-time use</t>
  </si>
  <si>
    <t>SeasVac_moe</t>
  </si>
  <si>
    <t>Margin of error on 2018-2022 5-year ACS estimate for housing units vacant for seasonal or part-time use</t>
  </si>
  <si>
    <t>STR_filtered</t>
  </si>
  <si>
    <t>STR_Count</t>
  </si>
  <si>
    <t>Department of Revenue tabulations of municipal-level Short-Term Rental counts (see STR Methodology Note):</t>
  </si>
  <si>
    <t>Statute</t>
  </si>
  <si>
    <t>Municipality</t>
  </si>
  <si>
    <t>DesignationOffered</t>
  </si>
  <si>
    <t>Municipalities that were offered the seasonal communities designation pursuant to thresholds established in statute are labeled with a 1</t>
  </si>
  <si>
    <t>STR Methodology Note:</t>
  </si>
  <si>
    <t>Registered short-term rentals are flagged by DOR as owner-occupied or occupied for 14 days or less. By law all units must register, but units occupied by guests for fewer than 15 days a year do not need to collect tax. Units rented for greater than 15 days are subject to community impact fees (if the municipality implemented them), the Cape Cod &amp; Island Water Protection Fund Excise tax, and occupancy tax. If a unit is owner occupied it is not subject to the community impact fee unless a town opts to require it, and that is only in the cases of owner-occupied duplexes/triplexes. Not all STRs are full units. Some are “rooms” or “suites”. Since these don’t impact units that could otherwise be sold or rented to a long-term occupant, they were excluded from the analysis. Analysis was performed on 34,000 STRs that are not owner-occupied, not tax exempt and do not specify that they are “Rooms” or “Suites.” This covers about 78% of the 43,410 registered STRs.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</si>
  <si>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</si>
  <si>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</si>
  <si>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</si>
  <si>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</si>
  <si>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</si>
  <si>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</si>
  <si>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</si>
  <si>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</si>
  <si>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</si>
  <si>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</si>
  <si>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</si>
  <si>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</si>
  <si>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</si>
  <si>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</si>
  <si>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</si>
  <si>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</si>
  <si>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</si>
  <si>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</si>
  <si>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</si>
  <si>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</si>
  <si>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</si>
  <si>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</si>
  <si>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</si>
  <si>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</si>
  <si>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</si>
  <si>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</si>
  <si>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</si>
  <si>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</si>
  <si>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</si>
  <si>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</si>
  <si>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</si>
  <si>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</si>
  <si>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</si>
  <si>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</si>
  <si>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</si>
  <si>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</si>
  <si>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</si>
  <si>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</si>
  <si>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</si>
  <si>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</si>
  <si>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</si>
  <si>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</si>
  <si>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</si>
  <si>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</si>
  <si>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</si>
  <si>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</si>
  <si>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</si>
  <si>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</si>
  <si>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</si>
  <si>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</si>
  <si>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</si>
  <si>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</si>
  <si>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</si>
  <si>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</si>
  <si>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</si>
  <si>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</si>
  <si>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</si>
  <si>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</si>
  <si>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</si>
  <si>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</si>
  <si>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</si>
  <si>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</si>
  <si>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</si>
  <si>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</si>
  <si>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</si>
  <si>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</si>
  <si>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</si>
  <si>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</si>
  <si>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</si>
  <si>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</si>
  <si>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</si>
  <si>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</si>
  <si>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</si>
  <si>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</si>
  <si>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</si>
  <si>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</si>
  <si>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</si>
  <si>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</si>
  <si>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</si>
  <si>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</si>
  <si>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</si>
  <si>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</si>
  <si>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</si>
  <si>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</si>
  <si>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</si>
  <si>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</si>
  <si>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</si>
  <si>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</si>
  <si>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</si>
  <si>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</si>
  <si>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</si>
  <si>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</si>
  <si>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</si>
  <si>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</si>
  <si>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</si>
  <si>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</si>
  <si>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</si>
  <si>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</si>
  <si>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</si>
  <si>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</si>
  <si>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</si>
  <si>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</si>
  <si>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</si>
  <si>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Aquinnah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</si>
  <si>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</si>
  <si>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</si>
  <si>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</si>
  <si>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</si>
  <si>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</si>
  <si>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</si>
  <si>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</si>
  <si>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</si>
  <si>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</si>
  <si>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</si>
  <si>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</si>
  <si>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</si>
  <si>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</si>
  <si>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</si>
  <si>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</si>
  <si>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</si>
  <si>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</si>
  <si>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</si>
  <si>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</si>
  <si>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</si>
  <si>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</si>
  <si>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</si>
  <si>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</si>
  <si>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</si>
  <si>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</si>
  <si>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</si>
  <si>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</si>
  <si>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</si>
  <si>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</si>
  <si>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</si>
  <si>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</si>
  <si>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</si>
  <si>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</si>
  <si>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</si>
  <si>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</si>
  <si>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</si>
  <si>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</si>
  <si>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</si>
  <si>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</si>
  <si>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</si>
  <si>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</si>
  <si>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</si>
  <si>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</si>
  <si>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</si>
  <si>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</si>
  <si>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</si>
  <si>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</si>
  <si>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</si>
  <si>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</si>
  <si>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</si>
  <si>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</si>
  <si>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</si>
  <si>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</si>
  <si>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</si>
  <si>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</si>
  <si>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</si>
  <si>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</si>
  <si>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</si>
  <si>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</si>
  <si>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</si>
  <si>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</si>
  <si>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Manchester-by-the-Sea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</si>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</sst>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0" fontId="0" fillId="0" borderId="0" xfId="1" applyNumberFormat="1" applyFont="1"/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5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3885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70F7E5-0EFE-48D0-A875-535D2A5DDF42}" name="Table3" displayName="Table3" ref="A1:D21" totalsRowShown="0">
  <autoFilter ref="A1:D21" xr:uid="{6270F7E5-0EFE-48D0-A875-535D2A5DDF42}"/>
  <tableColumns count="4">
    <tableColumn id="1" xr3:uid="{FB1829CF-22BD-402D-9873-988935042565}" name="Tab"/>
    <tableColumn id="2" xr3:uid="{14D9434E-84C0-44FE-A5CA-B8D21FC18C2D}" name="FieldName"/>
    <tableColumn id="3" xr3:uid="{1D7A001C-7174-4038-BD5D-6993C1CD73E1}" name="Description"/>
    <tableColumn id="4" xr3:uid="{1021F565-D21B-4379-BD1A-8F28564BC0D3}" name="Sourc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326247-0218-4EA7-BF65-5E3E2067539A}" name="Table1" displayName="Table1" ref="A1:H352" totalsRowShown="0">
  <autoFilter ref="A1:H352" xr:uid="{85326247-0218-4EA7-BF65-5E3E2067539A}"/>
  <tableColumns count="8">
    <tableColumn id="1" xr3:uid="{67942BFD-647A-4811-B4F1-1AE2E8218C9C}" name="muni_id"/>
    <tableColumn id="2" xr3:uid="{F00BBF3D-C26A-4CF5-B1D3-709D6A63F46E}" name="muni_name"/>
    <tableColumn id="3" xr3:uid="{264EDABC-BD33-45DD-8AC1-1190AE3A369B}" name="TotalStock" dataDxfId="4">
      <calculatedColumnFormula>_xlfn.XLOOKUP(B2,'2022 Seasonal Estimates'!C$2:C$352,'2022 Seasonal Estimates'!D$2:D$352)</calculatedColumnFormula>
    </tableColumn>
    <tableColumn id="4" xr3:uid="{3EB71D37-C5E0-4AFF-91D0-F2A017222752}" name="SeasVac">
      <calculatedColumnFormula>_xlfn.XLOOKUP(B2,'2022 Seasonal Estimates'!C$2:C$352,'2022 Seasonal Estimates'!F$2:F$352)</calculatedColumnFormula>
    </tableColumn>
    <tableColumn id="5" xr3:uid="{537766BD-AEA3-4C00-BF25-6B732B8AEDE4}" name="STRs" dataDxfId="3">
      <calculatedColumnFormula>_xlfn.XLOOKUP(B2,STR_filtered!B$2:B$352,STR_filtered!C$2:C$352)</calculatedColumnFormula>
    </tableColumn>
    <tableColumn id="6" xr3:uid="{EB277D78-D5C7-4B9B-A506-C614333A187E}" name="SeasVac_Rate" dataDxfId="2" dataCellStyle="Percent">
      <calculatedColumnFormula>D2/C2</calculatedColumnFormula>
    </tableColumn>
    <tableColumn id="7" xr3:uid="{031C5C65-7EC5-495A-9C33-C07471EE93A2}" name="STR_Rate" dataDxfId="1" dataCellStyle="Percent">
      <calculatedColumnFormula>E2/C2</calculatedColumnFormula>
    </tableColumn>
    <tableColumn id="8" xr3:uid="{2ABAB7CC-B066-4153-B970-0FB6FC860FF2}" name="StatutorilyDesignated" dataDxfId="0">
      <calculatedColumnFormula>_xlfn.XLOOKUP(Table1[[#This Row],[muni_name]],Statute!A$2:A$26,Statute!B$2:B$26,0)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8F5EFF-A56D-44B2-A45B-66B6D8071C69}" name="Table4" displayName="Table4" ref="A1:G352" totalsRowShown="0">
  <autoFilter ref="A1:G352" xr:uid="{ED8F5EFF-A56D-44B2-A45B-66B6D8071C69}"/>
  <sortState xmlns:xlrd2="http://schemas.microsoft.com/office/spreadsheetml/2017/richdata2" ref="A2:G352">
    <sortCondition ref="B1:B352"/>
  </sortState>
  <tableColumns count="7">
    <tableColumn id="1" xr3:uid="{7EC69C4C-30B5-46CB-8E0B-AA4F5380748D}" name="GEOID"/>
    <tableColumn id="2" xr3:uid="{291A997D-3170-4782-8537-D0DFB8AA9E78}" name="muni_id"/>
    <tableColumn id="3" xr3:uid="{B8FC70AB-0E5C-43F8-9D78-71307D270D83}" name="muni_name"/>
    <tableColumn id="4" xr3:uid="{10A0B0C8-7D30-4719-8A7B-92E5B554CDE9}" name="TotalHU"/>
    <tableColumn id="5" xr3:uid="{F59BD488-E792-431D-8E75-204A2790D157}" name="TotalHU_moe"/>
    <tableColumn id="6" xr3:uid="{B90CCB41-6615-4F32-9B48-785CD1355753}" name="SeasVac"/>
    <tableColumn id="7" xr3:uid="{0EFF8B4D-10C8-47B9-A478-B5AEEAEC6ACE}" name="SeasVac_mo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7ED907-F3AB-4DC9-BB6E-C12B6CA5E14F}" name="Table5" displayName="Table5" ref="A1:C352" totalsRowShown="0">
  <autoFilter ref="A1:C352" xr:uid="{C87ED907-F3AB-4DC9-BB6E-C12B6CA5E14F}"/>
  <sortState xmlns:xlrd2="http://schemas.microsoft.com/office/spreadsheetml/2017/richdata2" ref="A2:C352">
    <sortCondition ref="A1:A352"/>
  </sortState>
  <tableColumns count="3">
    <tableColumn id="1" xr3:uid="{910399A0-4897-4271-8207-F5D66D7CA7DD}" name="muni_id"/>
    <tableColumn id="2" xr3:uid="{A362D691-9E72-4A70-9A95-C2D85DD98DBE}" name="muni_name"/>
    <tableColumn id="3" xr3:uid="{99A885CA-35CE-466C-87E2-1F1D6F796BDD}" name="STR_Count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68DFCA-6242-428F-887F-552D78A283A2}" name="Table6" displayName="Table6" ref="A1:B26" totalsRowShown="0">
  <autoFilter ref="A1:B26" xr:uid="{FE68DFCA-6242-428F-887F-552D78A283A2}"/>
  <sortState xmlns:xlrd2="http://schemas.microsoft.com/office/spreadsheetml/2017/richdata2" ref="A2:B26">
    <sortCondition ref="A1:A26"/>
  </sortState>
  <tableColumns count="2">
    <tableColumn id="1" xr3:uid="{6D57CB91-D965-453A-8DF0-72A23A86D07A}" name="Municipality"/>
    <tableColumn id="2" xr3:uid="{60757610-273E-4797-837F-9568023D7957}" name="DesignationOffered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03FE-E355-4B2F-847D-297B997DDD15}">
  <dimension ref="A1:D25"/>
  <sheetViews>
    <sheetView tabSelected="1" workbookViewId="0">
      <selection activeCell="C15" sqref="C15"/>
    </sheetView>
  </sheetViews>
  <sheetFormatPr defaultRowHeight="14.5" x14ac:dyDescent="0.35"/>
  <cols>
    <col min="1" max="1" width="21.54296875" bestFit="1" customWidth="1"/>
    <col min="2" max="2" width="19.54296875" bestFit="1" customWidth="1"/>
    <col min="3" max="3" width="59.453125" customWidth="1"/>
    <col min="4" max="4" width="22.7265625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 t="s">
        <v>6</v>
      </c>
      <c r="D2" t="s">
        <v>7</v>
      </c>
    </row>
    <row r="3" spans="1:4" x14ac:dyDescent="0.35">
      <c r="A3" t="s">
        <v>4</v>
      </c>
      <c r="B3" t="s">
        <v>8</v>
      </c>
      <c r="C3" t="s">
        <v>9</v>
      </c>
      <c r="D3" t="s">
        <v>7</v>
      </c>
    </row>
    <row r="4" spans="1:4" x14ac:dyDescent="0.35">
      <c r="A4" t="s">
        <v>4</v>
      </c>
      <c r="B4" t="s">
        <v>10</v>
      </c>
      <c r="C4" t="s">
        <v>11</v>
      </c>
      <c r="D4" t="s">
        <v>12</v>
      </c>
    </row>
    <row r="5" spans="1:4" x14ac:dyDescent="0.35">
      <c r="A5" t="s">
        <v>4</v>
      </c>
      <c r="B5" t="s">
        <v>13</v>
      </c>
      <c r="C5" t="s">
        <v>14</v>
      </c>
      <c r="D5" t="s">
        <v>15</v>
      </c>
    </row>
    <row r="6" spans="1:4" x14ac:dyDescent="0.35">
      <c r="A6" t="s">
        <v>4</v>
      </c>
      <c r="B6" t="s">
        <v>16</v>
      </c>
      <c r="C6" t="s">
        <v>17</v>
      </c>
      <c r="D6" t="s">
        <v>18</v>
      </c>
    </row>
    <row r="7" spans="1:4" x14ac:dyDescent="0.35">
      <c r="A7" t="s">
        <v>4</v>
      </c>
      <c r="B7" t="s">
        <v>19</v>
      </c>
      <c r="C7" t="s">
        <v>20</v>
      </c>
      <c r="D7" t="s">
        <v>21</v>
      </c>
    </row>
    <row r="8" spans="1:4" x14ac:dyDescent="0.35">
      <c r="A8" t="s">
        <v>4</v>
      </c>
      <c r="B8" t="s">
        <v>22</v>
      </c>
      <c r="C8" t="s">
        <v>23</v>
      </c>
      <c r="D8" t="s">
        <v>21</v>
      </c>
    </row>
    <row r="9" spans="1:4" x14ac:dyDescent="0.35">
      <c r="A9" t="s">
        <v>4</v>
      </c>
      <c r="B9" t="s">
        <v>24</v>
      </c>
      <c r="C9" t="s">
        <v>25</v>
      </c>
      <c r="D9" t="s">
        <v>26</v>
      </c>
    </row>
    <row r="10" spans="1:4" x14ac:dyDescent="0.35">
      <c r="A10" t="s">
        <v>27</v>
      </c>
      <c r="B10" t="s">
        <v>28</v>
      </c>
      <c r="C10" t="s">
        <v>29</v>
      </c>
      <c r="D10" t="s">
        <v>30</v>
      </c>
    </row>
    <row r="11" spans="1:4" x14ac:dyDescent="0.35">
      <c r="A11" t="s">
        <v>27</v>
      </c>
      <c r="B11" t="s">
        <v>5</v>
      </c>
      <c r="C11" t="s">
        <v>6</v>
      </c>
      <c r="D11" t="s">
        <v>7</v>
      </c>
    </row>
    <row r="12" spans="1:4" x14ac:dyDescent="0.35">
      <c r="A12" t="s">
        <v>27</v>
      </c>
      <c r="B12" t="s">
        <v>8</v>
      </c>
      <c r="C12" t="s">
        <v>9</v>
      </c>
      <c r="D12" t="s">
        <v>7</v>
      </c>
    </row>
    <row r="13" spans="1:4" x14ac:dyDescent="0.35">
      <c r="A13" t="s">
        <v>27</v>
      </c>
      <c r="B13" t="s">
        <v>31</v>
      </c>
      <c r="C13" t="s">
        <v>32</v>
      </c>
      <c r="D13" t="s">
        <v>12</v>
      </c>
    </row>
    <row r="14" spans="1:4" x14ac:dyDescent="0.35">
      <c r="A14" t="s">
        <v>27</v>
      </c>
      <c r="B14" t="s">
        <v>33</v>
      </c>
      <c r="C14" t="s">
        <v>34</v>
      </c>
      <c r="D14" t="s">
        <v>12</v>
      </c>
    </row>
    <row r="15" spans="1:4" x14ac:dyDescent="0.35">
      <c r="A15" t="s">
        <v>27</v>
      </c>
      <c r="B15" t="s">
        <v>13</v>
      </c>
      <c r="C15" t="s">
        <v>35</v>
      </c>
      <c r="D15" t="s">
        <v>15</v>
      </c>
    </row>
    <row r="16" spans="1:4" x14ac:dyDescent="0.35">
      <c r="A16" t="s">
        <v>27</v>
      </c>
      <c r="B16" t="s">
        <v>36</v>
      </c>
      <c r="C16" t="s">
        <v>37</v>
      </c>
      <c r="D16" t="s">
        <v>15</v>
      </c>
    </row>
    <row r="17" spans="1:4" x14ac:dyDescent="0.35">
      <c r="A17" t="s">
        <v>38</v>
      </c>
      <c r="B17" t="s">
        <v>5</v>
      </c>
      <c r="C17" t="s">
        <v>6</v>
      </c>
      <c r="D17" t="s">
        <v>7</v>
      </c>
    </row>
    <row r="18" spans="1:4" x14ac:dyDescent="0.35">
      <c r="A18" t="s">
        <v>38</v>
      </c>
      <c r="B18" t="s">
        <v>8</v>
      </c>
      <c r="C18" t="s">
        <v>9</v>
      </c>
      <c r="D18" t="s">
        <v>7</v>
      </c>
    </row>
    <row r="19" spans="1:4" x14ac:dyDescent="0.35">
      <c r="A19" t="s">
        <v>38</v>
      </c>
      <c r="B19" t="s">
        <v>39</v>
      </c>
      <c r="C19" t="s">
        <v>40</v>
      </c>
      <c r="D19" t="s">
        <v>18</v>
      </c>
    </row>
    <row r="20" spans="1:4" x14ac:dyDescent="0.35">
      <c r="A20" t="s">
        <v>41</v>
      </c>
      <c r="B20" t="s">
        <v>42</v>
      </c>
      <c r="C20" t="s">
        <v>9</v>
      </c>
      <c r="D20" t="s">
        <v>7</v>
      </c>
    </row>
    <row r="21" spans="1:4" x14ac:dyDescent="0.35">
      <c r="A21" t="s">
        <v>41</v>
      </c>
      <c r="B21" t="s">
        <v>43</v>
      </c>
      <c r="C21" t="s">
        <v>44</v>
      </c>
      <c r="D21" t="s">
        <v>26</v>
      </c>
    </row>
    <row r="24" spans="1:4" x14ac:dyDescent="0.35">
      <c r="A24" t="s">
        <v>45</v>
      </c>
    </row>
    <row r="25" spans="1:4" ht="100" customHeight="1" x14ac:dyDescent="0.35">
      <c r="A25" s="2" t="s">
        <v>46</v>
      </c>
      <c r="B25" s="2"/>
      <c r="C25" s="2"/>
      <c r="D25" s="2"/>
    </row>
  </sheetData>
  <mergeCells count="1">
    <mergeCell ref="A25:D25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DBD3-4489-403E-8F7D-8CBFEC028865}">
  <sheetPr>
    <tabColor rgb="FF388557"/>
  </sheetPr>
  <dimension ref="A1:H352"/>
  <sheetViews>
    <sheetView workbookViewId="0">
      <selection activeCell="O6" sqref="O6"/>
    </sheetView>
  </sheetViews>
  <sheetFormatPr defaultRowHeight="14.5" x14ac:dyDescent="0.35"/>
  <cols>
    <col min="1" max="1" width="9.81640625" customWidth="1"/>
    <col min="2" max="2" width="21.26953125" bestFit="1" customWidth="1"/>
    <col min="3" max="3" width="11.54296875" customWidth="1"/>
    <col min="4" max="4" width="9.7265625" customWidth="1"/>
    <col min="6" max="6" width="14.453125" customWidth="1"/>
    <col min="7" max="7" width="10.54296875" customWidth="1"/>
  </cols>
  <sheetData>
    <row r="1" spans="1:8" x14ac:dyDescent="0.35">
      <c r="A1" t="s">
        <v>5</v>
      </c>
      <c r="B1" t="s">
        <v>8</v>
      </c>
      <c r="C1" t="s">
        <v>10</v>
      </c>
      <c r="D1" t="s">
        <v>13</v>
      </c>
      <c r="E1" t="s">
        <v>16</v>
      </c>
      <c r="F1" t="s">
        <v>19</v>
      </c>
      <c r="G1" t="s">
        <v>22</v>
      </c>
      <c r="H1" t="s">
        <v>24</v>
      </c>
    </row>
    <row r="2" spans="1:8" x14ac:dyDescent="0.35">
      <c r="A2">
        <v>1</v>
      </c>
      <c r="B2" t="s">
        <v>47</v>
      </c>
      <c r="C2">
        <f>_xlfn.XLOOKUP(B2,'2022 Seasonal Estimates'!C$2:C$352,'2022 Seasonal Estimates'!D$2:D$352)</f>
        <v>6445</v>
      </c>
      <c r="D2">
        <f>_xlfn.XLOOKUP(B2,'2022 Seasonal Estimates'!C$2:C$352,'2022 Seasonal Estimates'!F$2:F$352)</f>
        <v>0</v>
      </c>
      <c r="E2">
        <f>_xlfn.XLOOKUP(B2,STR_filtered!B$2:B$352,STR_filtered!C$2:C$352)</f>
        <v>1</v>
      </c>
      <c r="F2" s="1">
        <f>D2/C2</f>
        <v>0</v>
      </c>
      <c r="G2" s="1">
        <f>E2/C2</f>
        <v>1.551590380139643E-4</v>
      </c>
      <c r="H2">
        <f>_xlfn.XLOOKUP(Table1[[#This Row],[muni_name]],Statute!A$2:A$26,Statute!B$2:B$26,0)</f>
        <v>0</v>
      </c>
    </row>
    <row r="3" spans="1:8" x14ac:dyDescent="0.35">
      <c r="A3">
        <v>2</v>
      </c>
      <c r="B3" t="s">
        <v>48</v>
      </c>
      <c r="C3">
        <f>_xlfn.XLOOKUP(B3,'2022 Seasonal Estimates'!C$2:C$352,'2022 Seasonal Estimates'!D$2:D$352)</f>
        <v>9170</v>
      </c>
      <c r="D3">
        <f>_xlfn.XLOOKUP(B3,'2022 Seasonal Estimates'!C$2:C$352,'2022 Seasonal Estimates'!F$2:F$352)</f>
        <v>0</v>
      </c>
      <c r="E3">
        <f>_xlfn.XLOOKUP(B3,STR_filtered!B$2:B$352,STR_filtered!C$2:C$352)</f>
        <v>13</v>
      </c>
      <c r="F3" s="1">
        <f t="shared" ref="F3:F66" si="0">D3/C3</f>
        <v>0</v>
      </c>
      <c r="G3" s="1">
        <f t="shared" ref="G3:G66" si="1">E3/C3</f>
        <v>1.4176663031624864E-3</v>
      </c>
      <c r="H3">
        <f>_xlfn.XLOOKUP(Table1[[#This Row],[muni_name]],Statute!A$2:A$26,Statute!B$2:B$26,0)</f>
        <v>0</v>
      </c>
    </row>
    <row r="4" spans="1:8" x14ac:dyDescent="0.35">
      <c r="A4">
        <v>3</v>
      </c>
      <c r="B4" t="s">
        <v>49</v>
      </c>
      <c r="C4">
        <f>_xlfn.XLOOKUP(B4,'2022 Seasonal Estimates'!C$2:C$352,'2022 Seasonal Estimates'!D$2:D$352)</f>
        <v>4163</v>
      </c>
      <c r="D4">
        <f>_xlfn.XLOOKUP(B4,'2022 Seasonal Estimates'!C$2:C$352,'2022 Seasonal Estimates'!F$2:F$352)</f>
        <v>24</v>
      </c>
      <c r="E4">
        <f>_xlfn.XLOOKUP(B4,STR_filtered!B$2:B$352,STR_filtered!C$2:C$352)</f>
        <v>0</v>
      </c>
      <c r="F4" s="1">
        <f t="shared" si="0"/>
        <v>5.7650732644727361E-3</v>
      </c>
      <c r="G4" s="1">
        <f t="shared" si="1"/>
        <v>0</v>
      </c>
      <c r="H4">
        <f>_xlfn.XLOOKUP(Table1[[#This Row],[muni_name]],Statute!A$2:A$26,Statute!B$2:B$26,0)</f>
        <v>0</v>
      </c>
    </row>
    <row r="5" spans="1:8" x14ac:dyDescent="0.35">
      <c r="A5">
        <v>4</v>
      </c>
      <c r="B5" t="s">
        <v>50</v>
      </c>
      <c r="C5">
        <f>_xlfn.XLOOKUP(B5,'2022 Seasonal Estimates'!C$2:C$352,'2022 Seasonal Estimates'!D$2:D$352)</f>
        <v>4574</v>
      </c>
      <c r="D5">
        <f>_xlfn.XLOOKUP(B5,'2022 Seasonal Estimates'!C$2:C$352,'2022 Seasonal Estimates'!F$2:F$352)</f>
        <v>29</v>
      </c>
      <c r="E5">
        <f>_xlfn.XLOOKUP(B5,STR_filtered!B$2:B$352,STR_filtered!C$2:C$352)</f>
        <v>29</v>
      </c>
      <c r="F5" s="1">
        <f t="shared" si="0"/>
        <v>6.340183646698732E-3</v>
      </c>
      <c r="G5" s="1">
        <f t="shared" si="1"/>
        <v>6.340183646698732E-3</v>
      </c>
      <c r="H5">
        <f>_xlfn.XLOOKUP(Table1[[#This Row],[muni_name]],Statute!A$2:A$26,Statute!B$2:B$26,0)</f>
        <v>0</v>
      </c>
    </row>
    <row r="6" spans="1:8" x14ac:dyDescent="0.35">
      <c r="A6">
        <v>5</v>
      </c>
      <c r="B6" t="s">
        <v>51</v>
      </c>
      <c r="C6">
        <f>_xlfn.XLOOKUP(B6,'2022 Seasonal Estimates'!C$2:C$352,'2022 Seasonal Estimates'!D$2:D$352)</f>
        <v>12042</v>
      </c>
      <c r="D6">
        <f>_xlfn.XLOOKUP(B6,'2022 Seasonal Estimates'!C$2:C$352,'2022 Seasonal Estimates'!F$2:F$352)</f>
        <v>0</v>
      </c>
      <c r="E6">
        <f>_xlfn.XLOOKUP(B6,STR_filtered!B$2:B$352,STR_filtered!C$2:C$352)</f>
        <v>9</v>
      </c>
      <c r="F6" s="1">
        <f t="shared" si="0"/>
        <v>0</v>
      </c>
      <c r="G6" s="1">
        <f t="shared" si="1"/>
        <v>7.4738415545590436E-4</v>
      </c>
      <c r="H6">
        <f>_xlfn.XLOOKUP(Table1[[#This Row],[muni_name]],Statute!A$2:A$26,Statute!B$2:B$26,0)</f>
        <v>0</v>
      </c>
    </row>
    <row r="7" spans="1:8" x14ac:dyDescent="0.35">
      <c r="A7">
        <v>6</v>
      </c>
      <c r="B7" t="s">
        <v>52</v>
      </c>
      <c r="C7">
        <f>_xlfn.XLOOKUP(B7,'2022 Seasonal Estimates'!C$2:C$352,'2022 Seasonal Estimates'!D$2:D$352)</f>
        <v>400</v>
      </c>
      <c r="D7">
        <f>_xlfn.XLOOKUP(B7,'2022 Seasonal Estimates'!C$2:C$352,'2022 Seasonal Estimates'!F$2:F$352)</f>
        <v>162</v>
      </c>
      <c r="E7">
        <f>_xlfn.XLOOKUP(B7,STR_filtered!B$2:B$352,STR_filtered!C$2:C$352)</f>
        <v>6</v>
      </c>
      <c r="F7" s="1">
        <f t="shared" si="0"/>
        <v>0.40500000000000003</v>
      </c>
      <c r="G7" s="1">
        <f t="shared" si="1"/>
        <v>1.4999999999999999E-2</v>
      </c>
      <c r="H7">
        <f>_xlfn.XLOOKUP(Table1[[#This Row],[muni_name]],Statute!A$2:A$26,Statute!B$2:B$26,0)</f>
        <v>1</v>
      </c>
    </row>
    <row r="8" spans="1:8" x14ac:dyDescent="0.35">
      <c r="A8">
        <v>7</v>
      </c>
      <c r="B8" t="s">
        <v>53</v>
      </c>
      <c r="C8">
        <f>_xlfn.XLOOKUP(B8,'2022 Seasonal Estimates'!C$2:C$352,'2022 Seasonal Estimates'!D$2:D$352)</f>
        <v>7807</v>
      </c>
      <c r="D8">
        <f>_xlfn.XLOOKUP(B8,'2022 Seasonal Estimates'!C$2:C$352,'2022 Seasonal Estimates'!F$2:F$352)</f>
        <v>0</v>
      </c>
      <c r="E8">
        <f>_xlfn.XLOOKUP(B8,STR_filtered!B$2:B$352,STR_filtered!C$2:C$352)</f>
        <v>9</v>
      </c>
      <c r="F8" s="1">
        <f t="shared" si="0"/>
        <v>0</v>
      </c>
      <c r="G8" s="1">
        <f t="shared" si="1"/>
        <v>1.1528115793518637E-3</v>
      </c>
      <c r="H8">
        <f>_xlfn.XLOOKUP(Table1[[#This Row],[muni_name]],Statute!A$2:A$26,Statute!B$2:B$26,0)</f>
        <v>0</v>
      </c>
    </row>
    <row r="9" spans="1:8" x14ac:dyDescent="0.35">
      <c r="A9">
        <v>8</v>
      </c>
      <c r="B9" t="s">
        <v>54</v>
      </c>
      <c r="C9">
        <f>_xlfn.XLOOKUP(B9,'2022 Seasonal Estimates'!C$2:C$352,'2022 Seasonal Estimates'!D$2:D$352)</f>
        <v>9550</v>
      </c>
      <c r="D9">
        <f>_xlfn.XLOOKUP(B9,'2022 Seasonal Estimates'!C$2:C$352,'2022 Seasonal Estimates'!F$2:F$352)</f>
        <v>41</v>
      </c>
      <c r="E9">
        <f>_xlfn.XLOOKUP(B9,STR_filtered!B$2:B$352,STR_filtered!C$2:C$352)</f>
        <v>61</v>
      </c>
      <c r="F9" s="1">
        <f t="shared" si="0"/>
        <v>4.2931937172774872E-3</v>
      </c>
      <c r="G9" s="1">
        <f t="shared" si="1"/>
        <v>6.3874345549738221E-3</v>
      </c>
      <c r="H9">
        <f>_xlfn.XLOOKUP(Table1[[#This Row],[muni_name]],Statute!A$2:A$26,Statute!B$2:B$26,0)</f>
        <v>0</v>
      </c>
    </row>
    <row r="10" spans="1:8" x14ac:dyDescent="0.35">
      <c r="A10">
        <v>9</v>
      </c>
      <c r="B10" t="s">
        <v>55</v>
      </c>
      <c r="C10">
        <f>_xlfn.XLOOKUP(B10,'2022 Seasonal Estimates'!C$2:C$352,'2022 Seasonal Estimates'!D$2:D$352)</f>
        <v>13889</v>
      </c>
      <c r="D10">
        <f>_xlfn.XLOOKUP(B10,'2022 Seasonal Estimates'!C$2:C$352,'2022 Seasonal Estimates'!F$2:F$352)</f>
        <v>202</v>
      </c>
      <c r="E10">
        <f>_xlfn.XLOOKUP(B10,STR_filtered!B$2:B$352,STR_filtered!C$2:C$352)</f>
        <v>25</v>
      </c>
      <c r="F10" s="1">
        <f t="shared" si="0"/>
        <v>1.4543883648930809E-2</v>
      </c>
      <c r="G10" s="1">
        <f t="shared" si="1"/>
        <v>1.7999856001151991E-3</v>
      </c>
      <c r="H10">
        <f>_xlfn.XLOOKUP(Table1[[#This Row],[muni_name]],Statute!A$2:A$26,Statute!B$2:B$26,0)</f>
        <v>0</v>
      </c>
    </row>
    <row r="11" spans="1:8" x14ac:dyDescent="0.35">
      <c r="A11">
        <v>10</v>
      </c>
      <c r="B11" t="s">
        <v>56</v>
      </c>
      <c r="C11">
        <f>_xlfn.XLOOKUP(B11,'2022 Seasonal Estimates'!C$2:C$352,'2022 Seasonal Estimates'!D$2:D$352)</f>
        <v>20381</v>
      </c>
      <c r="D11">
        <f>_xlfn.XLOOKUP(B11,'2022 Seasonal Estimates'!C$2:C$352,'2022 Seasonal Estimates'!F$2:F$352)</f>
        <v>58</v>
      </c>
      <c r="E11">
        <f>_xlfn.XLOOKUP(B11,STR_filtered!B$2:B$352,STR_filtered!C$2:C$352)</f>
        <v>49</v>
      </c>
      <c r="F11" s="1">
        <f t="shared" si="0"/>
        <v>2.8457877434865807E-3</v>
      </c>
      <c r="G11" s="1">
        <f t="shared" si="1"/>
        <v>2.4041999901869386E-3</v>
      </c>
      <c r="H11">
        <f>_xlfn.XLOOKUP(Table1[[#This Row],[muni_name]],Statute!A$2:A$26,Statute!B$2:B$26,0)</f>
        <v>0</v>
      </c>
    </row>
    <row r="12" spans="1:8" x14ac:dyDescent="0.35">
      <c r="A12">
        <v>11</v>
      </c>
      <c r="B12" t="s">
        <v>57</v>
      </c>
      <c r="C12">
        <f>_xlfn.XLOOKUP(B12,'2022 Seasonal Estimates'!C$2:C$352,'2022 Seasonal Estimates'!D$2:D$352)</f>
        <v>2745</v>
      </c>
      <c r="D12">
        <f>_xlfn.XLOOKUP(B12,'2022 Seasonal Estimates'!C$2:C$352,'2022 Seasonal Estimates'!F$2:F$352)</f>
        <v>307</v>
      </c>
      <c r="E12">
        <f>_xlfn.XLOOKUP(B12,STR_filtered!B$2:B$352,STR_filtered!C$2:C$352)</f>
        <v>9</v>
      </c>
      <c r="F12" s="1">
        <f t="shared" si="0"/>
        <v>0.11183970856102003</v>
      </c>
      <c r="G12" s="1">
        <f t="shared" si="1"/>
        <v>3.2786885245901639E-3</v>
      </c>
      <c r="H12">
        <f>_xlfn.XLOOKUP(Table1[[#This Row],[muni_name]],Statute!A$2:A$26,Statute!B$2:B$26,0)</f>
        <v>0</v>
      </c>
    </row>
    <row r="13" spans="1:8" x14ac:dyDescent="0.35">
      <c r="A13">
        <v>12</v>
      </c>
      <c r="B13" t="s">
        <v>58</v>
      </c>
      <c r="C13">
        <f>_xlfn.XLOOKUP(B13,'2022 Seasonal Estimates'!C$2:C$352,'2022 Seasonal Estimates'!D$2:D$352)</f>
        <v>1303</v>
      </c>
      <c r="D13">
        <f>_xlfn.XLOOKUP(B13,'2022 Seasonal Estimates'!C$2:C$352,'2022 Seasonal Estimates'!F$2:F$352)</f>
        <v>27</v>
      </c>
      <c r="E13">
        <f>_xlfn.XLOOKUP(B13,STR_filtered!B$2:B$352,STR_filtered!C$2:C$352)</f>
        <v>2</v>
      </c>
      <c r="F13" s="1">
        <f t="shared" si="0"/>
        <v>2.0721412125863391E-2</v>
      </c>
      <c r="G13" s="1">
        <f t="shared" si="1"/>
        <v>1.5349194167306216E-3</v>
      </c>
      <c r="H13">
        <f>_xlfn.XLOOKUP(Table1[[#This Row],[muni_name]],Statute!A$2:A$26,Statute!B$2:B$26,0)</f>
        <v>0</v>
      </c>
    </row>
    <row r="14" spans="1:8" x14ac:dyDescent="0.35">
      <c r="A14">
        <v>13</v>
      </c>
      <c r="B14" t="s">
        <v>59</v>
      </c>
      <c r="C14">
        <f>_xlfn.XLOOKUP(B14,'2022 Seasonal Estimates'!C$2:C$352,'2022 Seasonal Estimates'!D$2:D$352)</f>
        <v>1000</v>
      </c>
      <c r="D14">
        <f>_xlfn.XLOOKUP(B14,'2022 Seasonal Estimates'!C$2:C$352,'2022 Seasonal Estimates'!F$2:F$352)</f>
        <v>61</v>
      </c>
      <c r="E14">
        <f>_xlfn.XLOOKUP(B14,STR_filtered!B$2:B$352,STR_filtered!C$2:C$352)</f>
        <v>12</v>
      </c>
      <c r="F14" s="1">
        <f t="shared" si="0"/>
        <v>6.0999999999999999E-2</v>
      </c>
      <c r="G14" s="1">
        <f t="shared" si="1"/>
        <v>1.2E-2</v>
      </c>
      <c r="H14">
        <f>_xlfn.XLOOKUP(Table1[[#This Row],[muni_name]],Statute!A$2:A$26,Statute!B$2:B$26,0)</f>
        <v>0</v>
      </c>
    </row>
    <row r="15" spans="1:8" x14ac:dyDescent="0.35">
      <c r="A15">
        <v>14</v>
      </c>
      <c r="B15" t="s">
        <v>60</v>
      </c>
      <c r="C15">
        <f>_xlfn.XLOOKUP(B15,'2022 Seasonal Estimates'!C$2:C$352,'2022 Seasonal Estimates'!D$2:D$352)</f>
        <v>8161</v>
      </c>
      <c r="D15">
        <f>_xlfn.XLOOKUP(B15,'2022 Seasonal Estimates'!C$2:C$352,'2022 Seasonal Estimates'!F$2:F$352)</f>
        <v>0</v>
      </c>
      <c r="E15">
        <f>_xlfn.XLOOKUP(B15,STR_filtered!B$2:B$352,STR_filtered!C$2:C$352)</f>
        <v>2</v>
      </c>
      <c r="F15" s="1">
        <f t="shared" si="0"/>
        <v>0</v>
      </c>
      <c r="G15" s="1">
        <f t="shared" si="1"/>
        <v>2.4506800637176816E-4</v>
      </c>
      <c r="H15">
        <f>_xlfn.XLOOKUP(Table1[[#This Row],[muni_name]],Statute!A$2:A$26,Statute!B$2:B$26,0)</f>
        <v>0</v>
      </c>
    </row>
    <row r="16" spans="1:8" x14ac:dyDescent="0.35">
      <c r="A16">
        <v>15</v>
      </c>
      <c r="B16" t="s">
        <v>61</v>
      </c>
      <c r="C16">
        <f>_xlfn.XLOOKUP(B16,'2022 Seasonal Estimates'!C$2:C$352,'2022 Seasonal Estimates'!D$2:D$352)</f>
        <v>5202</v>
      </c>
      <c r="D16">
        <f>_xlfn.XLOOKUP(B16,'2022 Seasonal Estimates'!C$2:C$352,'2022 Seasonal Estimates'!F$2:F$352)</f>
        <v>27</v>
      </c>
      <c r="E16">
        <f>_xlfn.XLOOKUP(B16,STR_filtered!B$2:B$352,STR_filtered!C$2:C$352)</f>
        <v>6</v>
      </c>
      <c r="F16" s="1">
        <f t="shared" si="0"/>
        <v>5.1903114186851208E-3</v>
      </c>
      <c r="G16" s="1">
        <f t="shared" si="1"/>
        <v>1.1534025374855825E-3</v>
      </c>
      <c r="H16">
        <f>_xlfn.XLOOKUP(Table1[[#This Row],[muni_name]],Statute!A$2:A$26,Statute!B$2:B$26,0)</f>
        <v>0</v>
      </c>
    </row>
    <row r="17" spans="1:8" x14ac:dyDescent="0.35">
      <c r="A17">
        <v>16</v>
      </c>
      <c r="B17" t="s">
        <v>62</v>
      </c>
      <c r="C17">
        <f>_xlfn.XLOOKUP(B17,'2022 Seasonal Estimates'!C$2:C$352,'2022 Seasonal Estimates'!D$2:D$352)</f>
        <v>19467</v>
      </c>
      <c r="D17">
        <f>_xlfn.XLOOKUP(B17,'2022 Seasonal Estimates'!C$2:C$352,'2022 Seasonal Estimates'!F$2:F$352)</f>
        <v>159</v>
      </c>
      <c r="E17">
        <f>_xlfn.XLOOKUP(B17,STR_filtered!B$2:B$352,STR_filtered!C$2:C$352)</f>
        <v>9</v>
      </c>
      <c r="F17" s="1">
        <f t="shared" si="0"/>
        <v>8.1676683618431192E-3</v>
      </c>
      <c r="G17" s="1">
        <f t="shared" si="1"/>
        <v>4.6232085067036521E-4</v>
      </c>
      <c r="H17">
        <f>_xlfn.XLOOKUP(Table1[[#This Row],[muni_name]],Statute!A$2:A$26,Statute!B$2:B$26,0)</f>
        <v>0</v>
      </c>
    </row>
    <row r="18" spans="1:8" x14ac:dyDescent="0.35">
      <c r="A18">
        <v>17</v>
      </c>
      <c r="B18" t="s">
        <v>63</v>
      </c>
      <c r="C18">
        <f>_xlfn.XLOOKUP(B18,'2022 Seasonal Estimates'!C$2:C$352,'2022 Seasonal Estimates'!D$2:D$352)</f>
        <v>6982</v>
      </c>
      <c r="D18">
        <f>_xlfn.XLOOKUP(B18,'2022 Seasonal Estimates'!C$2:C$352,'2022 Seasonal Estimates'!F$2:F$352)</f>
        <v>0</v>
      </c>
      <c r="E18">
        <f>_xlfn.XLOOKUP(B18,STR_filtered!B$2:B$352,STR_filtered!C$2:C$352)</f>
        <v>4</v>
      </c>
      <c r="F18" s="1">
        <f t="shared" si="0"/>
        <v>0</v>
      </c>
      <c r="G18" s="1">
        <f t="shared" si="1"/>
        <v>5.7290174735032942E-4</v>
      </c>
      <c r="H18">
        <f>_xlfn.XLOOKUP(Table1[[#This Row],[muni_name]],Statute!A$2:A$26,Statute!B$2:B$26,0)</f>
        <v>0</v>
      </c>
    </row>
    <row r="19" spans="1:8" x14ac:dyDescent="0.35">
      <c r="A19">
        <v>18</v>
      </c>
      <c r="B19" t="s">
        <v>64</v>
      </c>
      <c r="C19">
        <f>_xlfn.XLOOKUP(B19,'2022 Seasonal Estimates'!C$2:C$352,'2022 Seasonal Estimates'!D$2:D$352)</f>
        <v>1826</v>
      </c>
      <c r="D19">
        <f>_xlfn.XLOOKUP(B19,'2022 Seasonal Estimates'!C$2:C$352,'2022 Seasonal Estimates'!F$2:F$352)</f>
        <v>0</v>
      </c>
      <c r="E19">
        <f>_xlfn.XLOOKUP(B19,STR_filtered!B$2:B$352,STR_filtered!C$2:C$352)</f>
        <v>3</v>
      </c>
      <c r="F19" s="1">
        <f t="shared" si="0"/>
        <v>0</v>
      </c>
      <c r="G19" s="1">
        <f t="shared" si="1"/>
        <v>1.6429353778751369E-3</v>
      </c>
      <c r="H19">
        <f>_xlfn.XLOOKUP(Table1[[#This Row],[muni_name]],Statute!A$2:A$26,Statute!B$2:B$26,0)</f>
        <v>0</v>
      </c>
    </row>
    <row r="20" spans="1:8" x14ac:dyDescent="0.35">
      <c r="A20">
        <v>19</v>
      </c>
      <c r="B20" t="s">
        <v>65</v>
      </c>
      <c r="C20">
        <f>_xlfn.XLOOKUP(B20,'2022 Seasonal Estimates'!C$2:C$352,'2022 Seasonal Estimates'!D$2:D$352)</f>
        <v>3863</v>
      </c>
      <c r="D20">
        <f>_xlfn.XLOOKUP(B20,'2022 Seasonal Estimates'!C$2:C$352,'2022 Seasonal Estimates'!F$2:F$352)</f>
        <v>0</v>
      </c>
      <c r="E20">
        <f>_xlfn.XLOOKUP(B20,STR_filtered!B$2:B$352,STR_filtered!C$2:C$352)</f>
        <v>2</v>
      </c>
      <c r="F20" s="1">
        <f t="shared" si="0"/>
        <v>0</v>
      </c>
      <c r="G20" s="1">
        <f t="shared" si="1"/>
        <v>5.1773233238415744E-4</v>
      </c>
      <c r="H20">
        <f>_xlfn.XLOOKUP(Table1[[#This Row],[muni_name]],Statute!A$2:A$26,Statute!B$2:B$26,0)</f>
        <v>0</v>
      </c>
    </row>
    <row r="21" spans="1:8" x14ac:dyDescent="0.35">
      <c r="A21">
        <v>20</v>
      </c>
      <c r="B21" t="s">
        <v>66</v>
      </c>
      <c r="C21">
        <f>_xlfn.XLOOKUP(B21,'2022 Seasonal Estimates'!C$2:C$352,'2022 Seasonal Estimates'!D$2:D$352)</f>
        <v>27040</v>
      </c>
      <c r="D21">
        <f>_xlfn.XLOOKUP(B21,'2022 Seasonal Estimates'!C$2:C$352,'2022 Seasonal Estimates'!F$2:F$352)</f>
        <v>6219</v>
      </c>
      <c r="E21">
        <f>_xlfn.XLOOKUP(B21,STR_filtered!B$2:B$352,STR_filtered!C$2:C$352)</f>
        <v>1465</v>
      </c>
      <c r="F21" s="1">
        <f t="shared" si="0"/>
        <v>0.22999260355029585</v>
      </c>
      <c r="G21" s="1">
        <f t="shared" si="1"/>
        <v>5.4178994082840236E-2</v>
      </c>
      <c r="H21">
        <f>_xlfn.XLOOKUP(Table1[[#This Row],[muni_name]],Statute!A$2:A$26,Statute!B$2:B$26,0)</f>
        <v>0</v>
      </c>
    </row>
    <row r="22" spans="1:8" x14ac:dyDescent="0.35">
      <c r="A22">
        <v>21</v>
      </c>
      <c r="B22" t="s">
        <v>67</v>
      </c>
      <c r="C22">
        <f>_xlfn.XLOOKUP(B22,'2022 Seasonal Estimates'!C$2:C$352,'2022 Seasonal Estimates'!D$2:D$352)</f>
        <v>2141</v>
      </c>
      <c r="D22">
        <f>_xlfn.XLOOKUP(B22,'2022 Seasonal Estimates'!C$2:C$352,'2022 Seasonal Estimates'!F$2:F$352)</f>
        <v>49</v>
      </c>
      <c r="E22">
        <f>_xlfn.XLOOKUP(B22,STR_filtered!B$2:B$352,STR_filtered!C$2:C$352)</f>
        <v>4</v>
      </c>
      <c r="F22" s="1">
        <f t="shared" si="0"/>
        <v>2.2886501634750117E-2</v>
      </c>
      <c r="G22" s="1">
        <f t="shared" si="1"/>
        <v>1.8682858477347033E-3</v>
      </c>
      <c r="H22">
        <f>_xlfn.XLOOKUP(Table1[[#This Row],[muni_name]],Statute!A$2:A$26,Statute!B$2:B$26,0)</f>
        <v>0</v>
      </c>
    </row>
    <row r="23" spans="1:8" x14ac:dyDescent="0.35">
      <c r="A23">
        <v>22</v>
      </c>
      <c r="B23" t="s">
        <v>68</v>
      </c>
      <c r="C23">
        <f>_xlfn.XLOOKUP(B23,'2022 Seasonal Estimates'!C$2:C$352,'2022 Seasonal Estimates'!D$2:D$352)</f>
        <v>1867</v>
      </c>
      <c r="D23">
        <f>_xlfn.XLOOKUP(B23,'2022 Seasonal Estimates'!C$2:C$352,'2022 Seasonal Estimates'!F$2:F$352)</f>
        <v>862</v>
      </c>
      <c r="E23">
        <f>_xlfn.XLOOKUP(B23,STR_filtered!B$2:B$352,STR_filtered!C$2:C$352)</f>
        <v>87</v>
      </c>
      <c r="F23" s="1">
        <f t="shared" si="0"/>
        <v>0.46170326727370115</v>
      </c>
      <c r="G23" s="1">
        <f t="shared" si="1"/>
        <v>4.6598821638993038E-2</v>
      </c>
      <c r="H23">
        <f>_xlfn.XLOOKUP(Table1[[#This Row],[muni_name]],Statute!A$2:A$26,Statute!B$2:B$26,0)</f>
        <v>1</v>
      </c>
    </row>
    <row r="24" spans="1:8" x14ac:dyDescent="0.35">
      <c r="A24">
        <v>23</v>
      </c>
      <c r="B24" t="s">
        <v>69</v>
      </c>
      <c r="C24">
        <f>_xlfn.XLOOKUP(B24,'2022 Seasonal Estimates'!C$2:C$352,'2022 Seasonal Estimates'!D$2:D$352)</f>
        <v>5858</v>
      </c>
      <c r="D24">
        <f>_xlfn.XLOOKUP(B24,'2022 Seasonal Estimates'!C$2:C$352,'2022 Seasonal Estimates'!F$2:F$352)</f>
        <v>15</v>
      </c>
      <c r="E24">
        <f>_xlfn.XLOOKUP(B24,STR_filtered!B$2:B$352,STR_filtered!C$2:C$352)</f>
        <v>13</v>
      </c>
      <c r="F24" s="1">
        <f t="shared" si="0"/>
        <v>2.5606008876749744E-3</v>
      </c>
      <c r="G24" s="1">
        <f t="shared" si="1"/>
        <v>2.2191874359849778E-3</v>
      </c>
      <c r="H24">
        <f>_xlfn.XLOOKUP(Table1[[#This Row],[muni_name]],Statute!A$2:A$26,Statute!B$2:B$26,0)</f>
        <v>0</v>
      </c>
    </row>
    <row r="25" spans="1:8" x14ac:dyDescent="0.35">
      <c r="A25">
        <v>24</v>
      </c>
      <c r="B25" t="s">
        <v>70</v>
      </c>
      <c r="C25">
        <f>_xlfn.XLOOKUP(B25,'2022 Seasonal Estimates'!C$2:C$352,'2022 Seasonal Estimates'!D$2:D$352)</f>
        <v>6560</v>
      </c>
      <c r="D25">
        <f>_xlfn.XLOOKUP(B25,'2022 Seasonal Estimates'!C$2:C$352,'2022 Seasonal Estimates'!F$2:F$352)</f>
        <v>43</v>
      </c>
      <c r="E25">
        <f>_xlfn.XLOOKUP(B25,STR_filtered!B$2:B$352,STR_filtered!C$2:C$352)</f>
        <v>13</v>
      </c>
      <c r="F25" s="1">
        <f t="shared" si="0"/>
        <v>6.5548780487804876E-3</v>
      </c>
      <c r="G25" s="1">
        <f t="shared" si="1"/>
        <v>1.9817073170731708E-3</v>
      </c>
      <c r="H25">
        <f>_xlfn.XLOOKUP(Table1[[#This Row],[muni_name]],Statute!A$2:A$26,Statute!B$2:B$26,0)</f>
        <v>0</v>
      </c>
    </row>
    <row r="26" spans="1:8" x14ac:dyDescent="0.35">
      <c r="A26">
        <v>25</v>
      </c>
      <c r="B26" t="s">
        <v>71</v>
      </c>
      <c r="C26">
        <f>_xlfn.XLOOKUP(B26,'2022 Seasonal Estimates'!C$2:C$352,'2022 Seasonal Estimates'!D$2:D$352)</f>
        <v>6626</v>
      </c>
      <c r="D26">
        <f>_xlfn.XLOOKUP(B26,'2022 Seasonal Estimates'!C$2:C$352,'2022 Seasonal Estimates'!F$2:F$352)</f>
        <v>52</v>
      </c>
      <c r="E26">
        <f>_xlfn.XLOOKUP(B26,STR_filtered!B$2:B$352,STR_filtered!C$2:C$352)</f>
        <v>3</v>
      </c>
      <c r="F26" s="1">
        <f t="shared" si="0"/>
        <v>7.8478720193178395E-3</v>
      </c>
      <c r="G26" s="1">
        <f t="shared" si="1"/>
        <v>4.5276184726833685E-4</v>
      </c>
      <c r="H26">
        <f>_xlfn.XLOOKUP(Table1[[#This Row],[muni_name]],Statute!A$2:A$26,Statute!B$2:B$26,0)</f>
        <v>0</v>
      </c>
    </row>
    <row r="27" spans="1:8" x14ac:dyDescent="0.35">
      <c r="A27">
        <v>26</v>
      </c>
      <c r="B27" t="s">
        <v>72</v>
      </c>
      <c r="C27">
        <f>_xlfn.XLOOKUP(B27,'2022 Seasonal Estimates'!C$2:C$352,'2022 Seasonal Estimates'!D$2:D$352)</f>
        <v>10851</v>
      </c>
      <c r="D27">
        <f>_xlfn.XLOOKUP(B27,'2022 Seasonal Estimates'!C$2:C$352,'2022 Seasonal Estimates'!F$2:F$352)</f>
        <v>101</v>
      </c>
      <c r="E27">
        <f>_xlfn.XLOOKUP(B27,STR_filtered!B$2:B$352,STR_filtered!C$2:C$352)</f>
        <v>30</v>
      </c>
      <c r="F27" s="1">
        <f t="shared" si="0"/>
        <v>9.3078978895954293E-3</v>
      </c>
      <c r="G27" s="1">
        <f t="shared" si="1"/>
        <v>2.764722145424385E-3</v>
      </c>
      <c r="H27">
        <f>_xlfn.XLOOKUP(Table1[[#This Row],[muni_name]],Statute!A$2:A$26,Statute!B$2:B$26,0)</f>
        <v>0</v>
      </c>
    </row>
    <row r="28" spans="1:8" x14ac:dyDescent="0.35">
      <c r="A28">
        <v>27</v>
      </c>
      <c r="B28" t="s">
        <v>73</v>
      </c>
      <c r="C28">
        <f>_xlfn.XLOOKUP(B28,'2022 Seasonal Estimates'!C$2:C$352,'2022 Seasonal Estimates'!D$2:D$352)</f>
        <v>2335</v>
      </c>
      <c r="D28">
        <f>_xlfn.XLOOKUP(B28,'2022 Seasonal Estimates'!C$2:C$352,'2022 Seasonal Estimates'!F$2:F$352)</f>
        <v>21</v>
      </c>
      <c r="E28">
        <f>_xlfn.XLOOKUP(B28,STR_filtered!B$2:B$352,STR_filtered!C$2:C$352)</f>
        <v>0</v>
      </c>
      <c r="F28" s="1">
        <f t="shared" si="0"/>
        <v>8.9935760171306212E-3</v>
      </c>
      <c r="G28" s="1">
        <f t="shared" si="1"/>
        <v>0</v>
      </c>
      <c r="H28">
        <f>_xlfn.XLOOKUP(Table1[[#This Row],[muni_name]],Statute!A$2:A$26,Statute!B$2:B$26,0)</f>
        <v>0</v>
      </c>
    </row>
    <row r="29" spans="1:8" x14ac:dyDescent="0.35">
      <c r="A29">
        <v>28</v>
      </c>
      <c r="B29" t="s">
        <v>74</v>
      </c>
      <c r="C29">
        <f>_xlfn.XLOOKUP(B29,'2022 Seasonal Estimates'!C$2:C$352,'2022 Seasonal Estimates'!D$2:D$352)</f>
        <v>1497</v>
      </c>
      <c r="D29">
        <f>_xlfn.XLOOKUP(B29,'2022 Seasonal Estimates'!C$2:C$352,'2022 Seasonal Estimates'!F$2:F$352)</f>
        <v>0</v>
      </c>
      <c r="E29">
        <f>_xlfn.XLOOKUP(B29,STR_filtered!B$2:B$352,STR_filtered!C$2:C$352)</f>
        <v>4</v>
      </c>
      <c r="F29" s="1">
        <f t="shared" si="0"/>
        <v>0</v>
      </c>
      <c r="G29" s="1">
        <f t="shared" si="1"/>
        <v>2.6720106880427524E-3</v>
      </c>
      <c r="H29">
        <f>_xlfn.XLOOKUP(Table1[[#This Row],[muni_name]],Statute!A$2:A$26,Statute!B$2:B$26,0)</f>
        <v>0</v>
      </c>
    </row>
    <row r="30" spans="1:8" x14ac:dyDescent="0.35">
      <c r="A30">
        <v>29</v>
      </c>
      <c r="B30" t="s">
        <v>75</v>
      </c>
      <c r="C30">
        <f>_xlfn.XLOOKUP(B30,'2022 Seasonal Estimates'!C$2:C$352,'2022 Seasonal Estimates'!D$2:D$352)</f>
        <v>968</v>
      </c>
      <c r="D30">
        <f>_xlfn.XLOOKUP(B30,'2022 Seasonal Estimates'!C$2:C$352,'2022 Seasonal Estimates'!F$2:F$352)</f>
        <v>0</v>
      </c>
      <c r="E30">
        <f>_xlfn.XLOOKUP(B30,STR_filtered!B$2:B$352,STR_filtered!C$2:C$352)</f>
        <v>6</v>
      </c>
      <c r="F30" s="1">
        <f t="shared" si="0"/>
        <v>0</v>
      </c>
      <c r="G30" s="1">
        <f t="shared" si="1"/>
        <v>6.1983471074380167E-3</v>
      </c>
      <c r="H30">
        <f>_xlfn.XLOOKUP(Table1[[#This Row],[muni_name]],Statute!A$2:A$26,Statute!B$2:B$26,0)</f>
        <v>0</v>
      </c>
    </row>
    <row r="31" spans="1:8" x14ac:dyDescent="0.35">
      <c r="A31">
        <v>30</v>
      </c>
      <c r="B31" t="s">
        <v>76</v>
      </c>
      <c r="C31">
        <f>_xlfn.XLOOKUP(B31,'2022 Seasonal Estimates'!C$2:C$352,'2022 Seasonal Estimates'!D$2:D$352)</f>
        <v>17656</v>
      </c>
      <c r="D31">
        <f>_xlfn.XLOOKUP(B31,'2022 Seasonal Estimates'!C$2:C$352,'2022 Seasonal Estimates'!F$2:F$352)</f>
        <v>90</v>
      </c>
      <c r="E31">
        <f>_xlfn.XLOOKUP(B31,STR_filtered!B$2:B$352,STR_filtered!C$2:C$352)</f>
        <v>77</v>
      </c>
      <c r="F31" s="1">
        <f t="shared" si="0"/>
        <v>5.0974173085636607E-3</v>
      </c>
      <c r="G31" s="1">
        <f t="shared" si="1"/>
        <v>4.3611236973266874E-3</v>
      </c>
      <c r="H31">
        <f>_xlfn.XLOOKUP(Table1[[#This Row],[muni_name]],Statute!A$2:A$26,Statute!B$2:B$26,0)</f>
        <v>0</v>
      </c>
    </row>
    <row r="32" spans="1:8" x14ac:dyDescent="0.35">
      <c r="A32">
        <v>31</v>
      </c>
      <c r="B32" t="s">
        <v>77</v>
      </c>
      <c r="C32">
        <f>_xlfn.XLOOKUP(B32,'2022 Seasonal Estimates'!C$2:C$352,'2022 Seasonal Estimates'!D$2:D$352)</f>
        <v>15777</v>
      </c>
      <c r="D32">
        <f>_xlfn.XLOOKUP(B32,'2022 Seasonal Estimates'!C$2:C$352,'2022 Seasonal Estimates'!F$2:F$352)</f>
        <v>18</v>
      </c>
      <c r="E32">
        <f>_xlfn.XLOOKUP(B32,STR_filtered!B$2:B$352,STR_filtered!C$2:C$352)</f>
        <v>11</v>
      </c>
      <c r="F32" s="1">
        <f t="shared" si="0"/>
        <v>1.1409013120365088E-3</v>
      </c>
      <c r="G32" s="1">
        <f t="shared" si="1"/>
        <v>6.9721746846675538E-4</v>
      </c>
      <c r="H32">
        <f>_xlfn.XLOOKUP(Table1[[#This Row],[muni_name]],Statute!A$2:A$26,Statute!B$2:B$26,0)</f>
        <v>0</v>
      </c>
    </row>
    <row r="33" spans="1:8" x14ac:dyDescent="0.35">
      <c r="A33">
        <v>32</v>
      </c>
      <c r="B33" t="s">
        <v>78</v>
      </c>
      <c r="C33">
        <f>_xlfn.XLOOKUP(B33,'2022 Seasonal Estimates'!C$2:C$352,'2022 Seasonal Estimates'!D$2:D$352)</f>
        <v>4030</v>
      </c>
      <c r="D33">
        <f>_xlfn.XLOOKUP(B33,'2022 Seasonal Estimates'!C$2:C$352,'2022 Seasonal Estimates'!F$2:F$352)</f>
        <v>0</v>
      </c>
      <c r="E33">
        <f>_xlfn.XLOOKUP(B33,STR_filtered!B$2:B$352,STR_filtered!C$2:C$352)</f>
        <v>1</v>
      </c>
      <c r="F33" s="1">
        <f t="shared" si="0"/>
        <v>0</v>
      </c>
      <c r="G33" s="1">
        <f t="shared" si="1"/>
        <v>2.4813895781637717E-4</v>
      </c>
      <c r="H33">
        <f>_xlfn.XLOOKUP(Table1[[#This Row],[muni_name]],Statute!A$2:A$26,Statute!B$2:B$26,0)</f>
        <v>0</v>
      </c>
    </row>
    <row r="34" spans="1:8" x14ac:dyDescent="0.35">
      <c r="A34">
        <v>33</v>
      </c>
      <c r="B34" t="s">
        <v>79</v>
      </c>
      <c r="C34">
        <f>_xlfn.XLOOKUP(B34,'2022 Seasonal Estimates'!C$2:C$352,'2022 Seasonal Estimates'!D$2:D$352)</f>
        <v>566</v>
      </c>
      <c r="D34">
        <f>_xlfn.XLOOKUP(B34,'2022 Seasonal Estimates'!C$2:C$352,'2022 Seasonal Estimates'!F$2:F$352)</f>
        <v>58</v>
      </c>
      <c r="E34">
        <f>_xlfn.XLOOKUP(B34,STR_filtered!B$2:B$352,STR_filtered!C$2:C$352)</f>
        <v>2</v>
      </c>
      <c r="F34" s="1">
        <f t="shared" si="0"/>
        <v>0.10247349823321555</v>
      </c>
      <c r="G34" s="1">
        <f t="shared" si="1"/>
        <v>3.5335689045936395E-3</v>
      </c>
      <c r="H34">
        <f>_xlfn.XLOOKUP(Table1[[#This Row],[muni_name]],Statute!A$2:A$26,Statute!B$2:B$26,0)</f>
        <v>0</v>
      </c>
    </row>
    <row r="35" spans="1:8" x14ac:dyDescent="0.35">
      <c r="A35">
        <v>34</v>
      </c>
      <c r="B35" t="s">
        <v>80</v>
      </c>
      <c r="C35">
        <f>_xlfn.XLOOKUP(B35,'2022 Seasonal Estimates'!C$2:C$352,'2022 Seasonal Estimates'!D$2:D$352)</f>
        <v>2005</v>
      </c>
      <c r="D35">
        <f>_xlfn.XLOOKUP(B35,'2022 Seasonal Estimates'!C$2:C$352,'2022 Seasonal Estimates'!F$2:F$352)</f>
        <v>0</v>
      </c>
      <c r="E35">
        <f>_xlfn.XLOOKUP(B35,STR_filtered!B$2:B$352,STR_filtered!C$2:C$352)</f>
        <v>4</v>
      </c>
      <c r="F35" s="1">
        <f t="shared" si="0"/>
        <v>0</v>
      </c>
      <c r="G35" s="1">
        <f t="shared" si="1"/>
        <v>1.99501246882793E-3</v>
      </c>
      <c r="H35">
        <f>_xlfn.XLOOKUP(Table1[[#This Row],[muni_name]],Statute!A$2:A$26,Statute!B$2:B$26,0)</f>
        <v>0</v>
      </c>
    </row>
    <row r="36" spans="1:8" x14ac:dyDescent="0.35">
      <c r="A36">
        <v>35</v>
      </c>
      <c r="B36" t="s">
        <v>81</v>
      </c>
      <c r="C36">
        <f>_xlfn.XLOOKUP(B36,'2022 Seasonal Estimates'!C$2:C$352,'2022 Seasonal Estimates'!D$2:D$352)</f>
        <v>304079</v>
      </c>
      <c r="D36">
        <f>_xlfn.XLOOKUP(B36,'2022 Seasonal Estimates'!C$2:C$352,'2022 Seasonal Estimates'!F$2:F$352)</f>
        <v>4855</v>
      </c>
      <c r="E36">
        <f>_xlfn.XLOOKUP(B36,STR_filtered!B$2:B$352,STR_filtered!C$2:C$352)</f>
        <v>1843</v>
      </c>
      <c r="F36" s="1">
        <f t="shared" si="0"/>
        <v>1.5966245613804306E-2</v>
      </c>
      <c r="G36" s="1">
        <f t="shared" si="1"/>
        <v>6.060924957001306E-3</v>
      </c>
      <c r="H36">
        <f>_xlfn.XLOOKUP(Table1[[#This Row],[muni_name]],Statute!A$2:A$26,Statute!B$2:B$26,0)</f>
        <v>0</v>
      </c>
    </row>
    <row r="37" spans="1:8" x14ac:dyDescent="0.35">
      <c r="A37">
        <v>36</v>
      </c>
      <c r="B37" t="s">
        <v>82</v>
      </c>
      <c r="C37">
        <f>_xlfn.XLOOKUP(B37,'2022 Seasonal Estimates'!C$2:C$352,'2022 Seasonal Estimates'!D$2:D$352)</f>
        <v>11438</v>
      </c>
      <c r="D37">
        <f>_xlfn.XLOOKUP(B37,'2022 Seasonal Estimates'!C$2:C$352,'2022 Seasonal Estimates'!F$2:F$352)</f>
        <v>2068</v>
      </c>
      <c r="E37">
        <f>_xlfn.XLOOKUP(B37,STR_filtered!B$2:B$352,STR_filtered!C$2:C$352)</f>
        <v>396</v>
      </c>
      <c r="F37" s="1">
        <f t="shared" si="0"/>
        <v>0.18080083930757126</v>
      </c>
      <c r="G37" s="1">
        <f t="shared" si="1"/>
        <v>3.4621437314215769E-2</v>
      </c>
      <c r="H37">
        <f>_xlfn.XLOOKUP(Table1[[#This Row],[muni_name]],Statute!A$2:A$26,Statute!B$2:B$26,0)</f>
        <v>0</v>
      </c>
    </row>
    <row r="38" spans="1:8" x14ac:dyDescent="0.35">
      <c r="A38">
        <v>37</v>
      </c>
      <c r="B38" t="s">
        <v>83</v>
      </c>
      <c r="C38">
        <f>_xlfn.XLOOKUP(B38,'2022 Seasonal Estimates'!C$2:C$352,'2022 Seasonal Estimates'!D$2:D$352)</f>
        <v>2196</v>
      </c>
      <c r="D38">
        <f>_xlfn.XLOOKUP(B38,'2022 Seasonal Estimates'!C$2:C$352,'2022 Seasonal Estimates'!F$2:F$352)</f>
        <v>0</v>
      </c>
      <c r="E38">
        <f>_xlfn.XLOOKUP(B38,STR_filtered!B$2:B$352,STR_filtered!C$2:C$352)</f>
        <v>3</v>
      </c>
      <c r="F38" s="1">
        <f t="shared" si="0"/>
        <v>0</v>
      </c>
      <c r="G38" s="1">
        <f t="shared" si="1"/>
        <v>1.366120218579235E-3</v>
      </c>
      <c r="H38">
        <f>_xlfn.XLOOKUP(Table1[[#This Row],[muni_name]],Statute!A$2:A$26,Statute!B$2:B$26,0)</f>
        <v>0</v>
      </c>
    </row>
    <row r="39" spans="1:8" x14ac:dyDescent="0.35">
      <c r="A39">
        <v>38</v>
      </c>
      <c r="B39" t="s">
        <v>84</v>
      </c>
      <c r="C39">
        <f>_xlfn.XLOOKUP(B39,'2022 Seasonal Estimates'!C$2:C$352,'2022 Seasonal Estimates'!D$2:D$352)</f>
        <v>2913</v>
      </c>
      <c r="D39">
        <f>_xlfn.XLOOKUP(B39,'2022 Seasonal Estimates'!C$2:C$352,'2022 Seasonal Estimates'!F$2:F$352)</f>
        <v>0</v>
      </c>
      <c r="E39">
        <f>_xlfn.XLOOKUP(B39,STR_filtered!B$2:B$352,STR_filtered!C$2:C$352)</f>
        <v>2</v>
      </c>
      <c r="F39" s="1">
        <f t="shared" si="0"/>
        <v>0</v>
      </c>
      <c r="G39" s="1">
        <f t="shared" si="1"/>
        <v>6.865774116031583E-4</v>
      </c>
      <c r="H39">
        <f>_xlfn.XLOOKUP(Table1[[#This Row],[muni_name]],Statute!A$2:A$26,Statute!B$2:B$26,0)</f>
        <v>0</v>
      </c>
    </row>
    <row r="40" spans="1:8" x14ac:dyDescent="0.35">
      <c r="A40">
        <v>39</v>
      </c>
      <c r="B40" t="s">
        <v>85</v>
      </c>
      <c r="C40">
        <f>_xlfn.XLOOKUP(B40,'2022 Seasonal Estimates'!C$2:C$352,'2022 Seasonal Estimates'!D$2:D$352)</f>
        <v>1896</v>
      </c>
      <c r="D40">
        <f>_xlfn.XLOOKUP(B40,'2022 Seasonal Estimates'!C$2:C$352,'2022 Seasonal Estimates'!F$2:F$352)</f>
        <v>0</v>
      </c>
      <c r="E40">
        <f>_xlfn.XLOOKUP(B40,STR_filtered!B$2:B$352,STR_filtered!C$2:C$352)</f>
        <v>1</v>
      </c>
      <c r="F40" s="1">
        <f t="shared" si="0"/>
        <v>0</v>
      </c>
      <c r="G40" s="1">
        <f t="shared" si="1"/>
        <v>5.274261603375527E-4</v>
      </c>
      <c r="H40">
        <f>_xlfn.XLOOKUP(Table1[[#This Row],[muni_name]],Statute!A$2:A$26,Statute!B$2:B$26,0)</f>
        <v>0</v>
      </c>
    </row>
    <row r="41" spans="1:8" x14ac:dyDescent="0.35">
      <c r="A41">
        <v>40</v>
      </c>
      <c r="B41" t="s">
        <v>86</v>
      </c>
      <c r="C41">
        <f>_xlfn.XLOOKUP(B41,'2022 Seasonal Estimates'!C$2:C$352,'2022 Seasonal Estimates'!D$2:D$352)</f>
        <v>15094</v>
      </c>
      <c r="D41">
        <f>_xlfn.XLOOKUP(B41,'2022 Seasonal Estimates'!C$2:C$352,'2022 Seasonal Estimates'!F$2:F$352)</f>
        <v>20</v>
      </c>
      <c r="E41">
        <f>_xlfn.XLOOKUP(B41,STR_filtered!B$2:B$352,STR_filtered!C$2:C$352)</f>
        <v>19</v>
      </c>
      <c r="F41" s="1">
        <f t="shared" si="0"/>
        <v>1.3250298131707962E-3</v>
      </c>
      <c r="G41" s="1">
        <f t="shared" si="1"/>
        <v>1.2587783225122566E-3</v>
      </c>
      <c r="H41">
        <f>_xlfn.XLOOKUP(Table1[[#This Row],[muni_name]],Statute!A$2:A$26,Statute!B$2:B$26,0)</f>
        <v>0</v>
      </c>
    </row>
    <row r="42" spans="1:8" x14ac:dyDescent="0.35">
      <c r="A42">
        <v>41</v>
      </c>
      <c r="B42" t="s">
        <v>87</v>
      </c>
      <c r="C42">
        <f>_xlfn.XLOOKUP(B42,'2022 Seasonal Estimates'!C$2:C$352,'2022 Seasonal Estimates'!D$2:D$352)</f>
        <v>8189</v>
      </c>
      <c r="D42">
        <f>_xlfn.XLOOKUP(B42,'2022 Seasonal Estimates'!C$2:C$352,'2022 Seasonal Estimates'!F$2:F$352)</f>
        <v>3373</v>
      </c>
      <c r="E42">
        <f>_xlfn.XLOOKUP(B42,STR_filtered!B$2:B$352,STR_filtered!C$2:C$352)</f>
        <v>1083</v>
      </c>
      <c r="F42" s="1">
        <f t="shared" si="0"/>
        <v>0.41189400415191108</v>
      </c>
      <c r="G42" s="1">
        <f t="shared" si="1"/>
        <v>0.13225058004640372</v>
      </c>
      <c r="H42">
        <f>_xlfn.XLOOKUP(Table1[[#This Row],[muni_name]],Statute!A$2:A$26,Statute!B$2:B$26,0)</f>
        <v>1</v>
      </c>
    </row>
    <row r="43" spans="1:8" x14ac:dyDescent="0.35">
      <c r="A43">
        <v>42</v>
      </c>
      <c r="B43" t="s">
        <v>88</v>
      </c>
      <c r="C43">
        <f>_xlfn.XLOOKUP(B43,'2022 Seasonal Estimates'!C$2:C$352,'2022 Seasonal Estimates'!D$2:D$352)</f>
        <v>9567</v>
      </c>
      <c r="D43">
        <f>_xlfn.XLOOKUP(B43,'2022 Seasonal Estimates'!C$2:C$352,'2022 Seasonal Estimates'!F$2:F$352)</f>
        <v>0</v>
      </c>
      <c r="E43">
        <f>_xlfn.XLOOKUP(B43,STR_filtered!B$2:B$352,STR_filtered!C$2:C$352)</f>
        <v>9</v>
      </c>
      <c r="F43" s="1">
        <f t="shared" si="0"/>
        <v>0</v>
      </c>
      <c r="G43" s="1">
        <f t="shared" si="1"/>
        <v>9.4073377234242712E-4</v>
      </c>
      <c r="H43">
        <f>_xlfn.XLOOKUP(Table1[[#This Row],[muni_name]],Statute!A$2:A$26,Statute!B$2:B$26,0)</f>
        <v>0</v>
      </c>
    </row>
    <row r="44" spans="1:8" x14ac:dyDescent="0.35">
      <c r="A44">
        <v>43</v>
      </c>
      <c r="B44" t="s">
        <v>89</v>
      </c>
      <c r="C44">
        <f>_xlfn.XLOOKUP(B44,'2022 Seasonal Estimates'!C$2:C$352,'2022 Seasonal Estimates'!D$2:D$352)</f>
        <v>1652</v>
      </c>
      <c r="D44">
        <f>_xlfn.XLOOKUP(B44,'2022 Seasonal Estimates'!C$2:C$352,'2022 Seasonal Estimates'!F$2:F$352)</f>
        <v>102</v>
      </c>
      <c r="E44">
        <f>_xlfn.XLOOKUP(B44,STR_filtered!B$2:B$352,STR_filtered!C$2:C$352)</f>
        <v>7</v>
      </c>
      <c r="F44" s="1">
        <f t="shared" si="0"/>
        <v>6.1743341404358353E-2</v>
      </c>
      <c r="G44" s="1">
        <f t="shared" si="1"/>
        <v>4.2372881355932203E-3</v>
      </c>
      <c r="H44">
        <f>_xlfn.XLOOKUP(Table1[[#This Row],[muni_name]],Statute!A$2:A$26,Statute!B$2:B$26,0)</f>
        <v>0</v>
      </c>
    </row>
    <row r="45" spans="1:8" x14ac:dyDescent="0.35">
      <c r="A45">
        <v>44</v>
      </c>
      <c r="B45" t="s">
        <v>90</v>
      </c>
      <c r="C45">
        <f>_xlfn.XLOOKUP(B45,'2022 Seasonal Estimates'!C$2:C$352,'2022 Seasonal Estimates'!D$2:D$352)</f>
        <v>37333</v>
      </c>
      <c r="D45">
        <f>_xlfn.XLOOKUP(B45,'2022 Seasonal Estimates'!C$2:C$352,'2022 Seasonal Estimates'!F$2:F$352)</f>
        <v>11</v>
      </c>
      <c r="E45">
        <f>_xlfn.XLOOKUP(B45,STR_filtered!B$2:B$352,STR_filtered!C$2:C$352)</f>
        <v>25</v>
      </c>
      <c r="F45" s="1">
        <f t="shared" si="0"/>
        <v>2.9464548790614204E-4</v>
      </c>
      <c r="G45" s="1">
        <f t="shared" si="1"/>
        <v>6.6964883615032282E-4</v>
      </c>
      <c r="H45">
        <f>_xlfn.XLOOKUP(Table1[[#This Row],[muni_name]],Statute!A$2:A$26,Statute!B$2:B$26,0)</f>
        <v>0</v>
      </c>
    </row>
    <row r="46" spans="1:8" x14ac:dyDescent="0.35">
      <c r="A46">
        <v>45</v>
      </c>
      <c r="B46" t="s">
        <v>91</v>
      </c>
      <c r="C46">
        <f>_xlfn.XLOOKUP(B46,'2022 Seasonal Estimates'!C$2:C$352,'2022 Seasonal Estimates'!D$2:D$352)</f>
        <v>1471</v>
      </c>
      <c r="D46">
        <f>_xlfn.XLOOKUP(B46,'2022 Seasonal Estimates'!C$2:C$352,'2022 Seasonal Estimates'!F$2:F$352)</f>
        <v>0</v>
      </c>
      <c r="E46">
        <f>_xlfn.XLOOKUP(B46,STR_filtered!B$2:B$352,STR_filtered!C$2:C$352)</f>
        <v>6</v>
      </c>
      <c r="F46" s="1">
        <f t="shared" si="0"/>
        <v>0</v>
      </c>
      <c r="G46" s="1">
        <f t="shared" si="1"/>
        <v>4.0788579197824611E-3</v>
      </c>
      <c r="H46">
        <f>_xlfn.XLOOKUP(Table1[[#This Row],[muni_name]],Statute!A$2:A$26,Statute!B$2:B$26,0)</f>
        <v>0</v>
      </c>
    </row>
    <row r="47" spans="1:8" x14ac:dyDescent="0.35">
      <c r="A47">
        <v>46</v>
      </c>
      <c r="B47" t="s">
        <v>92</v>
      </c>
      <c r="C47">
        <f>_xlfn.XLOOKUP(B47,'2022 Seasonal Estimates'!C$2:C$352,'2022 Seasonal Estimates'!D$2:D$352)</f>
        <v>28535</v>
      </c>
      <c r="D47">
        <f>_xlfn.XLOOKUP(B47,'2022 Seasonal Estimates'!C$2:C$352,'2022 Seasonal Estimates'!F$2:F$352)</f>
        <v>413</v>
      </c>
      <c r="E47">
        <f>_xlfn.XLOOKUP(B47,STR_filtered!B$2:B$352,STR_filtered!C$2:C$352)</f>
        <v>160</v>
      </c>
      <c r="F47" s="1">
        <f t="shared" si="0"/>
        <v>1.4473453653408096E-2</v>
      </c>
      <c r="G47" s="1">
        <f t="shared" si="1"/>
        <v>5.6071491151217807E-3</v>
      </c>
      <c r="H47">
        <f>_xlfn.XLOOKUP(Table1[[#This Row],[muni_name]],Statute!A$2:A$26,Statute!B$2:B$26,0)</f>
        <v>0</v>
      </c>
    </row>
    <row r="48" spans="1:8" x14ac:dyDescent="0.35">
      <c r="A48">
        <v>47</v>
      </c>
      <c r="B48" t="s">
        <v>93</v>
      </c>
      <c r="C48">
        <f>_xlfn.XLOOKUP(B48,'2022 Seasonal Estimates'!C$2:C$352,'2022 Seasonal Estimates'!D$2:D$352)</f>
        <v>967</v>
      </c>
      <c r="D48">
        <f>_xlfn.XLOOKUP(B48,'2022 Seasonal Estimates'!C$2:C$352,'2022 Seasonal Estimates'!F$2:F$352)</f>
        <v>16</v>
      </c>
      <c r="E48">
        <f>_xlfn.XLOOKUP(B48,STR_filtered!B$2:B$352,STR_filtered!C$2:C$352)</f>
        <v>16</v>
      </c>
      <c r="F48" s="1">
        <f t="shared" si="0"/>
        <v>1.6546018614270942E-2</v>
      </c>
      <c r="G48" s="1">
        <f t="shared" si="1"/>
        <v>1.6546018614270942E-2</v>
      </c>
      <c r="H48">
        <f>_xlfn.XLOOKUP(Table1[[#This Row],[muni_name]],Statute!A$2:A$26,Statute!B$2:B$26,0)</f>
        <v>0</v>
      </c>
    </row>
    <row r="49" spans="1:8" x14ac:dyDescent="0.35">
      <c r="A49">
        <v>48</v>
      </c>
      <c r="B49" t="s">
        <v>94</v>
      </c>
      <c r="C49">
        <f>_xlfn.XLOOKUP(B49,'2022 Seasonal Estimates'!C$2:C$352,'2022 Seasonal Estimates'!D$2:D$352)</f>
        <v>10581</v>
      </c>
      <c r="D49">
        <f>_xlfn.XLOOKUP(B49,'2022 Seasonal Estimates'!C$2:C$352,'2022 Seasonal Estimates'!F$2:F$352)</f>
        <v>62</v>
      </c>
      <c r="E49">
        <f>_xlfn.XLOOKUP(B49,STR_filtered!B$2:B$352,STR_filtered!C$2:C$352)</f>
        <v>24</v>
      </c>
      <c r="F49" s="1">
        <f t="shared" si="0"/>
        <v>5.8595595879406487E-3</v>
      </c>
      <c r="G49" s="1">
        <f t="shared" si="1"/>
        <v>2.2682166146867026E-3</v>
      </c>
      <c r="H49">
        <f>_xlfn.XLOOKUP(Table1[[#This Row],[muni_name]],Statute!A$2:A$26,Statute!B$2:B$26,0)</f>
        <v>0</v>
      </c>
    </row>
    <row r="50" spans="1:8" x14ac:dyDescent="0.35">
      <c r="A50">
        <v>49</v>
      </c>
      <c r="B50" t="s">
        <v>95</v>
      </c>
      <c r="C50">
        <f>_xlfn.XLOOKUP(B50,'2022 Seasonal Estimates'!C$2:C$352,'2022 Seasonal Estimates'!D$2:D$352)</f>
        <v>53948</v>
      </c>
      <c r="D50">
        <f>_xlfn.XLOOKUP(B50,'2022 Seasonal Estimates'!C$2:C$352,'2022 Seasonal Estimates'!F$2:F$352)</f>
        <v>767</v>
      </c>
      <c r="E50">
        <f>_xlfn.XLOOKUP(B50,STR_filtered!B$2:B$352,STR_filtered!C$2:C$352)</f>
        <v>381</v>
      </c>
      <c r="F50" s="1">
        <f t="shared" si="0"/>
        <v>1.4217394528064062E-2</v>
      </c>
      <c r="G50" s="1">
        <f t="shared" si="1"/>
        <v>7.0623563431452506E-3</v>
      </c>
      <c r="H50">
        <f>_xlfn.XLOOKUP(Table1[[#This Row],[muni_name]],Statute!A$2:A$26,Statute!B$2:B$26,0)</f>
        <v>0</v>
      </c>
    </row>
    <row r="51" spans="1:8" x14ac:dyDescent="0.35">
      <c r="A51">
        <v>50</v>
      </c>
      <c r="B51" t="s">
        <v>96</v>
      </c>
      <c r="C51">
        <f>_xlfn.XLOOKUP(B51,'2022 Seasonal Estimates'!C$2:C$352,'2022 Seasonal Estimates'!D$2:D$352)</f>
        <v>9941</v>
      </c>
      <c r="D51">
        <f>_xlfn.XLOOKUP(B51,'2022 Seasonal Estimates'!C$2:C$352,'2022 Seasonal Estimates'!F$2:F$352)</f>
        <v>23</v>
      </c>
      <c r="E51">
        <f>_xlfn.XLOOKUP(B51,STR_filtered!B$2:B$352,STR_filtered!C$2:C$352)</f>
        <v>10</v>
      </c>
      <c r="F51" s="1">
        <f t="shared" si="0"/>
        <v>2.313650538175234E-3</v>
      </c>
      <c r="G51" s="1">
        <f t="shared" si="1"/>
        <v>1.0059350165979278E-3</v>
      </c>
      <c r="H51">
        <f>_xlfn.XLOOKUP(Table1[[#This Row],[muni_name]],Statute!A$2:A$26,Statute!B$2:B$26,0)</f>
        <v>0</v>
      </c>
    </row>
    <row r="52" spans="1:8" x14ac:dyDescent="0.35">
      <c r="A52">
        <v>51</v>
      </c>
      <c r="B52" t="s">
        <v>97</v>
      </c>
      <c r="C52">
        <f>_xlfn.XLOOKUP(B52,'2022 Seasonal Estimates'!C$2:C$352,'2022 Seasonal Estimates'!D$2:D$352)</f>
        <v>1875</v>
      </c>
      <c r="D52">
        <f>_xlfn.XLOOKUP(B52,'2022 Seasonal Estimates'!C$2:C$352,'2022 Seasonal Estimates'!F$2:F$352)</f>
        <v>25</v>
      </c>
      <c r="E52">
        <f>_xlfn.XLOOKUP(B52,STR_filtered!B$2:B$352,STR_filtered!C$2:C$352)</f>
        <v>2</v>
      </c>
      <c r="F52" s="1">
        <f t="shared" si="0"/>
        <v>1.3333333333333334E-2</v>
      </c>
      <c r="G52" s="1">
        <f t="shared" si="1"/>
        <v>1.0666666666666667E-3</v>
      </c>
      <c r="H52">
        <f>_xlfn.XLOOKUP(Table1[[#This Row],[muni_name]],Statute!A$2:A$26,Statute!B$2:B$26,0)</f>
        <v>0</v>
      </c>
    </row>
    <row r="53" spans="1:8" x14ac:dyDescent="0.35">
      <c r="A53">
        <v>52</v>
      </c>
      <c r="B53" t="s">
        <v>98</v>
      </c>
      <c r="C53">
        <f>_xlfn.XLOOKUP(B53,'2022 Seasonal Estimates'!C$2:C$352,'2022 Seasonal Estimates'!D$2:D$352)</f>
        <v>4927</v>
      </c>
      <c r="D53">
        <f>_xlfn.XLOOKUP(B53,'2022 Seasonal Estimates'!C$2:C$352,'2022 Seasonal Estimates'!F$2:F$352)</f>
        <v>76</v>
      </c>
      <c r="E53">
        <f>_xlfn.XLOOKUP(B53,STR_filtered!B$2:B$352,STR_filtered!C$2:C$352)</f>
        <v>4</v>
      </c>
      <c r="F53" s="1">
        <f t="shared" si="0"/>
        <v>1.5425208037345241E-2</v>
      </c>
      <c r="G53" s="1">
        <f t="shared" si="1"/>
        <v>8.1185305459711792E-4</v>
      </c>
      <c r="H53">
        <f>_xlfn.XLOOKUP(Table1[[#This Row],[muni_name]],Statute!A$2:A$26,Statute!B$2:B$26,0)</f>
        <v>0</v>
      </c>
    </row>
    <row r="54" spans="1:8" x14ac:dyDescent="0.35">
      <c r="A54">
        <v>53</v>
      </c>
      <c r="B54" t="s">
        <v>99</v>
      </c>
      <c r="C54">
        <f>_xlfn.XLOOKUP(B54,'2022 Seasonal Estimates'!C$2:C$352,'2022 Seasonal Estimates'!D$2:D$352)</f>
        <v>647</v>
      </c>
      <c r="D54">
        <f>_xlfn.XLOOKUP(B54,'2022 Seasonal Estimates'!C$2:C$352,'2022 Seasonal Estimates'!F$2:F$352)</f>
        <v>65</v>
      </c>
      <c r="E54">
        <f>_xlfn.XLOOKUP(B54,STR_filtered!B$2:B$352,STR_filtered!C$2:C$352)</f>
        <v>27</v>
      </c>
      <c r="F54" s="1">
        <f t="shared" si="0"/>
        <v>0.10046367851622875</v>
      </c>
      <c r="G54" s="1">
        <f t="shared" si="1"/>
        <v>4.1731066460587329E-2</v>
      </c>
      <c r="H54">
        <f>_xlfn.XLOOKUP(Table1[[#This Row],[muni_name]],Statute!A$2:A$26,Statute!B$2:B$26,0)</f>
        <v>0</v>
      </c>
    </row>
    <row r="55" spans="1:8" x14ac:dyDescent="0.35">
      <c r="A55">
        <v>54</v>
      </c>
      <c r="B55" t="s">
        <v>100</v>
      </c>
      <c r="C55">
        <f>_xlfn.XLOOKUP(B55,'2022 Seasonal Estimates'!C$2:C$352,'2022 Seasonal Estimates'!D$2:D$352)</f>
        <v>5140</v>
      </c>
      <c r="D55">
        <f>_xlfn.XLOOKUP(B55,'2022 Seasonal Estimates'!C$2:C$352,'2022 Seasonal Estimates'!F$2:F$352)</f>
        <v>86</v>
      </c>
      <c r="E55">
        <f>_xlfn.XLOOKUP(B55,STR_filtered!B$2:B$352,STR_filtered!C$2:C$352)</f>
        <v>3</v>
      </c>
      <c r="F55" s="1">
        <f t="shared" si="0"/>
        <v>1.6731517509727626E-2</v>
      </c>
      <c r="G55" s="1">
        <f t="shared" si="1"/>
        <v>5.8365758754863812E-4</v>
      </c>
      <c r="H55">
        <f>_xlfn.XLOOKUP(Table1[[#This Row],[muni_name]],Statute!A$2:A$26,Statute!B$2:B$26,0)</f>
        <v>0</v>
      </c>
    </row>
    <row r="56" spans="1:8" x14ac:dyDescent="0.35">
      <c r="A56">
        <v>55</v>
      </c>
      <c r="B56" t="s">
        <v>101</v>
      </c>
      <c r="C56">
        <f>_xlfn.XLOOKUP(B56,'2022 Seasonal Estimates'!C$2:C$352,'2022 Seasonal Estimates'!D$2:D$352)</f>
        <v>7529</v>
      </c>
      <c r="D56">
        <f>_xlfn.XLOOKUP(B56,'2022 Seasonal Estimates'!C$2:C$352,'2022 Seasonal Estimates'!F$2:F$352)</f>
        <v>4061</v>
      </c>
      <c r="E56">
        <f>_xlfn.XLOOKUP(B56,STR_filtered!B$2:B$352,STR_filtered!C$2:C$352)</f>
        <v>1434</v>
      </c>
      <c r="F56" s="1">
        <f t="shared" si="0"/>
        <v>0.53938105990171337</v>
      </c>
      <c r="G56" s="1">
        <f t="shared" si="1"/>
        <v>0.19046354097489707</v>
      </c>
      <c r="H56">
        <f>_xlfn.XLOOKUP(Table1[[#This Row],[muni_name]],Statute!A$2:A$26,Statute!B$2:B$26,0)</f>
        <v>1</v>
      </c>
    </row>
    <row r="57" spans="1:8" x14ac:dyDescent="0.35">
      <c r="A57">
        <v>56</v>
      </c>
      <c r="B57" t="s">
        <v>102</v>
      </c>
      <c r="C57">
        <f>_xlfn.XLOOKUP(B57,'2022 Seasonal Estimates'!C$2:C$352,'2022 Seasonal Estimates'!D$2:D$352)</f>
        <v>13965</v>
      </c>
      <c r="D57">
        <f>_xlfn.XLOOKUP(B57,'2022 Seasonal Estimates'!C$2:C$352,'2022 Seasonal Estimates'!F$2:F$352)</f>
        <v>87</v>
      </c>
      <c r="E57">
        <f>_xlfn.XLOOKUP(B57,STR_filtered!B$2:B$352,STR_filtered!C$2:C$352)</f>
        <v>13</v>
      </c>
      <c r="F57" s="1">
        <f t="shared" si="0"/>
        <v>6.2298603651987109E-3</v>
      </c>
      <c r="G57" s="1">
        <f t="shared" si="1"/>
        <v>9.3089867525957752E-4</v>
      </c>
      <c r="H57">
        <f>_xlfn.XLOOKUP(Table1[[#This Row],[muni_name]],Statute!A$2:A$26,Statute!B$2:B$26,0)</f>
        <v>0</v>
      </c>
    </row>
    <row r="58" spans="1:8" x14ac:dyDescent="0.35">
      <c r="A58">
        <v>57</v>
      </c>
      <c r="B58" t="s">
        <v>103</v>
      </c>
      <c r="C58">
        <f>_xlfn.XLOOKUP(B58,'2022 Seasonal Estimates'!C$2:C$352,'2022 Seasonal Estimates'!D$2:D$352)</f>
        <v>14121</v>
      </c>
      <c r="D58">
        <f>_xlfn.XLOOKUP(B58,'2022 Seasonal Estimates'!C$2:C$352,'2022 Seasonal Estimates'!F$2:F$352)</f>
        <v>9</v>
      </c>
      <c r="E58">
        <f>_xlfn.XLOOKUP(B58,STR_filtered!B$2:B$352,STR_filtered!C$2:C$352)</f>
        <v>48</v>
      </c>
      <c r="F58" s="1">
        <f t="shared" si="0"/>
        <v>6.3734862970044612E-4</v>
      </c>
      <c r="G58" s="1">
        <f t="shared" si="1"/>
        <v>3.3991926917357126E-3</v>
      </c>
      <c r="H58">
        <f>_xlfn.XLOOKUP(Table1[[#This Row],[muni_name]],Statute!A$2:A$26,Statute!B$2:B$26,0)</f>
        <v>0</v>
      </c>
    </row>
    <row r="59" spans="1:8" x14ac:dyDescent="0.35">
      <c r="A59">
        <v>58</v>
      </c>
      <c r="B59" t="s">
        <v>104</v>
      </c>
      <c r="C59">
        <f>_xlfn.XLOOKUP(B59,'2022 Seasonal Estimates'!C$2:C$352,'2022 Seasonal Estimates'!D$2:D$352)</f>
        <v>1698</v>
      </c>
      <c r="D59">
        <f>_xlfn.XLOOKUP(B59,'2022 Seasonal Estimates'!C$2:C$352,'2022 Seasonal Estimates'!F$2:F$352)</f>
        <v>0</v>
      </c>
      <c r="E59">
        <f>_xlfn.XLOOKUP(B59,STR_filtered!B$2:B$352,STR_filtered!C$2:C$352)</f>
        <v>10</v>
      </c>
      <c r="F59" s="1">
        <f t="shared" si="0"/>
        <v>0</v>
      </c>
      <c r="G59" s="1">
        <f t="shared" si="1"/>
        <v>5.8892815076560662E-3</v>
      </c>
      <c r="H59">
        <f>_xlfn.XLOOKUP(Table1[[#This Row],[muni_name]],Statute!A$2:A$26,Statute!B$2:B$26,0)</f>
        <v>0</v>
      </c>
    </row>
    <row r="60" spans="1:8" x14ac:dyDescent="0.35">
      <c r="A60">
        <v>59</v>
      </c>
      <c r="B60" t="s">
        <v>105</v>
      </c>
      <c r="C60">
        <f>_xlfn.XLOOKUP(B60,'2022 Seasonal Estimates'!C$2:C$352,'2022 Seasonal Estimates'!D$2:D$352)</f>
        <v>689</v>
      </c>
      <c r="D60">
        <f>_xlfn.XLOOKUP(B60,'2022 Seasonal Estimates'!C$2:C$352,'2022 Seasonal Estimates'!F$2:F$352)</f>
        <v>100</v>
      </c>
      <c r="E60">
        <f>_xlfn.XLOOKUP(B60,STR_filtered!B$2:B$352,STR_filtered!C$2:C$352)</f>
        <v>9</v>
      </c>
      <c r="F60" s="1">
        <f t="shared" si="0"/>
        <v>0.14513788098693758</v>
      </c>
      <c r="G60" s="1">
        <f t="shared" si="1"/>
        <v>1.3062409288824383E-2</v>
      </c>
      <c r="H60">
        <f>_xlfn.XLOOKUP(Table1[[#This Row],[muni_name]],Statute!A$2:A$26,Statute!B$2:B$26,0)</f>
        <v>0</v>
      </c>
    </row>
    <row r="61" spans="1:8" x14ac:dyDescent="0.35">
      <c r="A61">
        <v>60</v>
      </c>
      <c r="B61" t="s">
        <v>106</v>
      </c>
      <c r="C61">
        <f>_xlfn.XLOOKUP(B61,'2022 Seasonal Estimates'!C$2:C$352,'2022 Seasonal Estimates'!D$2:D$352)</f>
        <v>504</v>
      </c>
      <c r="D61">
        <f>_xlfn.XLOOKUP(B61,'2022 Seasonal Estimates'!C$2:C$352,'2022 Seasonal Estimates'!F$2:F$352)</f>
        <v>68</v>
      </c>
      <c r="E61">
        <f>_xlfn.XLOOKUP(B61,STR_filtered!B$2:B$352,STR_filtered!C$2:C$352)</f>
        <v>8</v>
      </c>
      <c r="F61" s="1">
        <f t="shared" si="0"/>
        <v>0.13492063492063491</v>
      </c>
      <c r="G61" s="1">
        <f t="shared" si="1"/>
        <v>1.5873015873015872E-2</v>
      </c>
      <c r="H61">
        <f>_xlfn.XLOOKUP(Table1[[#This Row],[muni_name]],Statute!A$2:A$26,Statute!B$2:B$26,0)</f>
        <v>0</v>
      </c>
    </row>
    <row r="62" spans="1:8" x14ac:dyDescent="0.35">
      <c r="A62">
        <v>61</v>
      </c>
      <c r="B62" t="s">
        <v>107</v>
      </c>
      <c r="C62">
        <f>_xlfn.XLOOKUP(B62,'2022 Seasonal Estimates'!C$2:C$352,'2022 Seasonal Estimates'!D$2:D$352)</f>
        <v>25253</v>
      </c>
      <c r="D62">
        <f>_xlfn.XLOOKUP(B62,'2022 Seasonal Estimates'!C$2:C$352,'2022 Seasonal Estimates'!F$2:F$352)</f>
        <v>40</v>
      </c>
      <c r="E62">
        <f>_xlfn.XLOOKUP(B62,STR_filtered!B$2:B$352,STR_filtered!C$2:C$352)</f>
        <v>12</v>
      </c>
      <c r="F62" s="1">
        <f t="shared" si="0"/>
        <v>1.5839702213598385E-3</v>
      </c>
      <c r="G62" s="1">
        <f t="shared" si="1"/>
        <v>4.7519106640795154E-4</v>
      </c>
      <c r="H62">
        <f>_xlfn.XLOOKUP(Table1[[#This Row],[muni_name]],Statute!A$2:A$26,Statute!B$2:B$26,0)</f>
        <v>0</v>
      </c>
    </row>
    <row r="63" spans="1:8" x14ac:dyDescent="0.35">
      <c r="A63">
        <v>62</v>
      </c>
      <c r="B63" t="s">
        <v>108</v>
      </c>
      <c r="C63">
        <f>_xlfn.XLOOKUP(B63,'2022 Seasonal Estimates'!C$2:C$352,'2022 Seasonal Estimates'!D$2:D$352)</f>
        <v>1613</v>
      </c>
      <c r="D63">
        <f>_xlfn.XLOOKUP(B63,'2022 Seasonal Estimates'!C$2:C$352,'2022 Seasonal Estimates'!F$2:F$352)</f>
        <v>1054</v>
      </c>
      <c r="E63">
        <f>_xlfn.XLOOKUP(B63,STR_filtered!B$2:B$352,STR_filtered!C$2:C$352)</f>
        <v>391</v>
      </c>
      <c r="F63" s="1">
        <f t="shared" si="0"/>
        <v>0.65344079355238682</v>
      </c>
      <c r="G63" s="1">
        <f t="shared" si="1"/>
        <v>0.24240545567265964</v>
      </c>
      <c r="H63">
        <f>_xlfn.XLOOKUP(Table1[[#This Row],[muni_name]],Statute!A$2:A$26,Statute!B$2:B$26,0)</f>
        <v>1</v>
      </c>
    </row>
    <row r="64" spans="1:8" x14ac:dyDescent="0.35">
      <c r="A64">
        <v>63</v>
      </c>
      <c r="B64" t="s">
        <v>109</v>
      </c>
      <c r="C64">
        <f>_xlfn.XLOOKUP(B64,'2022 Seasonal Estimates'!C$2:C$352,'2022 Seasonal Estimates'!D$2:D$352)</f>
        <v>744</v>
      </c>
      <c r="D64">
        <f>_xlfn.XLOOKUP(B64,'2022 Seasonal Estimates'!C$2:C$352,'2022 Seasonal Estimates'!F$2:F$352)</f>
        <v>13</v>
      </c>
      <c r="E64">
        <f>_xlfn.XLOOKUP(B64,STR_filtered!B$2:B$352,STR_filtered!C$2:C$352)</f>
        <v>6</v>
      </c>
      <c r="F64" s="1">
        <f t="shared" si="0"/>
        <v>1.7473118279569891E-2</v>
      </c>
      <c r="G64" s="1">
        <f t="shared" si="1"/>
        <v>8.0645161290322578E-3</v>
      </c>
      <c r="H64">
        <f>_xlfn.XLOOKUP(Table1[[#This Row],[muni_name]],Statute!A$2:A$26,Statute!B$2:B$26,0)</f>
        <v>0</v>
      </c>
    </row>
    <row r="65" spans="1:8" x14ac:dyDescent="0.35">
      <c r="A65">
        <v>64</v>
      </c>
      <c r="B65" t="s">
        <v>110</v>
      </c>
      <c r="C65">
        <f>_xlfn.XLOOKUP(B65,'2022 Seasonal Estimates'!C$2:C$352,'2022 Seasonal Estimates'!D$2:D$352)</f>
        <v>7101</v>
      </c>
      <c r="D65">
        <f>_xlfn.XLOOKUP(B65,'2022 Seasonal Estimates'!C$2:C$352,'2022 Seasonal Estimates'!F$2:F$352)</f>
        <v>0</v>
      </c>
      <c r="E65">
        <f>_xlfn.XLOOKUP(B65,STR_filtered!B$2:B$352,STR_filtered!C$2:C$352)</f>
        <v>1</v>
      </c>
      <c r="F65" s="1">
        <f t="shared" si="0"/>
        <v>0</v>
      </c>
      <c r="G65" s="1">
        <f t="shared" si="1"/>
        <v>1.4082523588227009E-4</v>
      </c>
      <c r="H65">
        <f>_xlfn.XLOOKUP(Table1[[#This Row],[muni_name]],Statute!A$2:A$26,Statute!B$2:B$26,0)</f>
        <v>0</v>
      </c>
    </row>
    <row r="66" spans="1:8" x14ac:dyDescent="0.35">
      <c r="A66">
        <v>65</v>
      </c>
      <c r="B66" t="s">
        <v>111</v>
      </c>
      <c r="C66">
        <f>_xlfn.XLOOKUP(B66,'2022 Seasonal Estimates'!C$2:C$352,'2022 Seasonal Estimates'!D$2:D$352)</f>
        <v>3290</v>
      </c>
      <c r="D66">
        <f>_xlfn.XLOOKUP(B66,'2022 Seasonal Estimates'!C$2:C$352,'2022 Seasonal Estimates'!F$2:F$352)</f>
        <v>15</v>
      </c>
      <c r="E66">
        <f>_xlfn.XLOOKUP(B66,STR_filtered!B$2:B$352,STR_filtered!C$2:C$352)</f>
        <v>30</v>
      </c>
      <c r="F66" s="1">
        <f t="shared" si="0"/>
        <v>4.559270516717325E-3</v>
      </c>
      <c r="G66" s="1">
        <f t="shared" si="1"/>
        <v>9.11854103343465E-3</v>
      </c>
      <c r="H66">
        <f>_xlfn.XLOOKUP(Table1[[#This Row],[muni_name]],Statute!A$2:A$26,Statute!B$2:B$26,0)</f>
        <v>0</v>
      </c>
    </row>
    <row r="67" spans="1:8" x14ac:dyDescent="0.35">
      <c r="A67">
        <v>66</v>
      </c>
      <c r="B67" t="s">
        <v>112</v>
      </c>
      <c r="C67">
        <f>_xlfn.XLOOKUP(B67,'2022 Seasonal Estimates'!C$2:C$352,'2022 Seasonal Estimates'!D$2:D$352)</f>
        <v>843</v>
      </c>
      <c r="D67">
        <f>_xlfn.XLOOKUP(B67,'2022 Seasonal Estimates'!C$2:C$352,'2022 Seasonal Estimates'!F$2:F$352)</f>
        <v>58</v>
      </c>
      <c r="E67">
        <f>_xlfn.XLOOKUP(B67,STR_filtered!B$2:B$352,STR_filtered!C$2:C$352)</f>
        <v>7</v>
      </c>
      <c r="F67" s="1">
        <f t="shared" ref="F67:F130" si="2">D67/C67</f>
        <v>6.8801897983392646E-2</v>
      </c>
      <c r="G67" s="1">
        <f t="shared" ref="G67:G130" si="3">E67/C67</f>
        <v>8.3036773428232496E-3</v>
      </c>
      <c r="H67">
        <f>_xlfn.XLOOKUP(Table1[[#This Row],[muni_name]],Statute!A$2:A$26,Statute!B$2:B$26,0)</f>
        <v>0</v>
      </c>
    </row>
    <row r="68" spans="1:8" x14ac:dyDescent="0.35">
      <c r="A68">
        <v>67</v>
      </c>
      <c r="B68" t="s">
        <v>113</v>
      </c>
      <c r="C68">
        <f>_xlfn.XLOOKUP(B68,'2022 Seasonal Estimates'!C$2:C$352,'2022 Seasonal Estimates'!D$2:D$352)</f>
        <v>6863</v>
      </c>
      <c r="D68">
        <f>_xlfn.XLOOKUP(B68,'2022 Seasonal Estimates'!C$2:C$352,'2022 Seasonal Estimates'!F$2:F$352)</f>
        <v>94</v>
      </c>
      <c r="E68">
        <f>_xlfn.XLOOKUP(B68,STR_filtered!B$2:B$352,STR_filtered!C$2:C$352)</f>
        <v>12</v>
      </c>
      <c r="F68" s="1">
        <f t="shared" si="2"/>
        <v>1.3696634125018214E-2</v>
      </c>
      <c r="G68" s="1">
        <f t="shared" si="3"/>
        <v>1.7485064840448783E-3</v>
      </c>
      <c r="H68">
        <f>_xlfn.XLOOKUP(Table1[[#This Row],[muni_name]],Statute!A$2:A$26,Statute!B$2:B$26,0)</f>
        <v>0</v>
      </c>
    </row>
    <row r="69" spans="1:8" x14ac:dyDescent="0.35">
      <c r="A69">
        <v>68</v>
      </c>
      <c r="B69" t="s">
        <v>114</v>
      </c>
      <c r="C69">
        <f>_xlfn.XLOOKUP(B69,'2022 Seasonal Estimates'!C$2:C$352,'2022 Seasonal Estimates'!D$2:D$352)</f>
        <v>845</v>
      </c>
      <c r="D69">
        <f>_xlfn.XLOOKUP(B69,'2022 Seasonal Estimates'!C$2:C$352,'2022 Seasonal Estimates'!F$2:F$352)</f>
        <v>38</v>
      </c>
      <c r="E69">
        <f>_xlfn.XLOOKUP(B69,STR_filtered!B$2:B$352,STR_filtered!C$2:C$352)</f>
        <v>5</v>
      </c>
      <c r="F69" s="1">
        <f t="shared" si="2"/>
        <v>4.4970414201183431E-2</v>
      </c>
      <c r="G69" s="1">
        <f t="shared" si="3"/>
        <v>5.9171597633136093E-3</v>
      </c>
      <c r="H69">
        <f>_xlfn.XLOOKUP(Table1[[#This Row],[muni_name]],Statute!A$2:A$26,Statute!B$2:B$26,0)</f>
        <v>0</v>
      </c>
    </row>
    <row r="70" spans="1:8" x14ac:dyDescent="0.35">
      <c r="A70">
        <v>69</v>
      </c>
      <c r="B70" t="s">
        <v>115</v>
      </c>
      <c r="C70">
        <f>_xlfn.XLOOKUP(B70,'2022 Seasonal Estimates'!C$2:C$352,'2022 Seasonal Estimates'!D$2:D$352)</f>
        <v>514</v>
      </c>
      <c r="D70">
        <f>_xlfn.XLOOKUP(B70,'2022 Seasonal Estimates'!C$2:C$352,'2022 Seasonal Estimates'!F$2:F$352)</f>
        <v>23</v>
      </c>
      <c r="E70">
        <f>_xlfn.XLOOKUP(B70,STR_filtered!B$2:B$352,STR_filtered!C$2:C$352)</f>
        <v>10</v>
      </c>
      <c r="F70" s="1">
        <f t="shared" si="2"/>
        <v>4.4747081712062257E-2</v>
      </c>
      <c r="G70" s="1">
        <f t="shared" si="3"/>
        <v>1.9455252918287938E-2</v>
      </c>
      <c r="H70">
        <f>_xlfn.XLOOKUP(Table1[[#This Row],[muni_name]],Statute!A$2:A$26,Statute!B$2:B$26,0)</f>
        <v>0</v>
      </c>
    </row>
    <row r="71" spans="1:8" x14ac:dyDescent="0.35">
      <c r="A71">
        <v>70</v>
      </c>
      <c r="B71" t="s">
        <v>116</v>
      </c>
      <c r="C71">
        <f>_xlfn.XLOOKUP(B71,'2022 Seasonal Estimates'!C$2:C$352,'2022 Seasonal Estimates'!D$2:D$352)</f>
        <v>3003</v>
      </c>
      <c r="D71">
        <f>_xlfn.XLOOKUP(B71,'2022 Seasonal Estimates'!C$2:C$352,'2022 Seasonal Estimates'!F$2:F$352)</f>
        <v>119</v>
      </c>
      <c r="E71">
        <f>_xlfn.XLOOKUP(B71,STR_filtered!B$2:B$352,STR_filtered!C$2:C$352)</f>
        <v>13</v>
      </c>
      <c r="F71" s="1">
        <f t="shared" si="2"/>
        <v>3.9627039627039624E-2</v>
      </c>
      <c r="G71" s="1">
        <f t="shared" si="3"/>
        <v>4.329004329004329E-3</v>
      </c>
      <c r="H71">
        <f>_xlfn.XLOOKUP(Table1[[#This Row],[muni_name]],Statute!A$2:A$26,Statute!B$2:B$26,0)</f>
        <v>0</v>
      </c>
    </row>
    <row r="72" spans="1:8" x14ac:dyDescent="0.35">
      <c r="A72">
        <v>71</v>
      </c>
      <c r="B72" t="s">
        <v>117</v>
      </c>
      <c r="C72">
        <f>_xlfn.XLOOKUP(B72,'2022 Seasonal Estimates'!C$2:C$352,'2022 Seasonal Estimates'!D$2:D$352)</f>
        <v>11553</v>
      </c>
      <c r="D72">
        <f>_xlfn.XLOOKUP(B72,'2022 Seasonal Estimates'!C$2:C$352,'2022 Seasonal Estimates'!F$2:F$352)</f>
        <v>52</v>
      </c>
      <c r="E72">
        <f>_xlfn.XLOOKUP(B72,STR_filtered!B$2:B$352,STR_filtered!C$2:C$352)</f>
        <v>15</v>
      </c>
      <c r="F72" s="1">
        <f t="shared" si="2"/>
        <v>4.5009954124469835E-3</v>
      </c>
      <c r="G72" s="1">
        <f t="shared" si="3"/>
        <v>1.2983640612827837E-3</v>
      </c>
      <c r="H72">
        <f>_xlfn.XLOOKUP(Table1[[#This Row],[muni_name]],Statute!A$2:A$26,Statute!B$2:B$26,0)</f>
        <v>0</v>
      </c>
    </row>
    <row r="73" spans="1:8" x14ac:dyDescent="0.35">
      <c r="A73">
        <v>72</v>
      </c>
      <c r="B73" t="s">
        <v>118</v>
      </c>
      <c r="C73">
        <f>_xlfn.XLOOKUP(B73,'2022 Seasonal Estimates'!C$2:C$352,'2022 Seasonal Estimates'!D$2:D$352)</f>
        <v>12377</v>
      </c>
      <c r="D73">
        <f>_xlfn.XLOOKUP(B73,'2022 Seasonal Estimates'!C$2:C$352,'2022 Seasonal Estimates'!F$2:F$352)</f>
        <v>485</v>
      </c>
      <c r="E73">
        <f>_xlfn.XLOOKUP(B73,STR_filtered!B$2:B$352,STR_filtered!C$2:C$352)</f>
        <v>104</v>
      </c>
      <c r="F73" s="1">
        <f t="shared" si="2"/>
        <v>3.9185586167892056E-2</v>
      </c>
      <c r="G73" s="1">
        <f t="shared" si="3"/>
        <v>8.4026823947644831E-3</v>
      </c>
      <c r="H73">
        <f>_xlfn.XLOOKUP(Table1[[#This Row],[muni_name]],Statute!A$2:A$26,Statute!B$2:B$26,0)</f>
        <v>0</v>
      </c>
    </row>
    <row r="74" spans="1:8" x14ac:dyDescent="0.35">
      <c r="A74">
        <v>73</v>
      </c>
      <c r="B74" t="s">
        <v>119</v>
      </c>
      <c r="C74">
        <f>_xlfn.XLOOKUP(B74,'2022 Seasonal Estimates'!C$2:C$352,'2022 Seasonal Estimates'!D$2:D$352)</f>
        <v>10885</v>
      </c>
      <c r="D74">
        <f>_xlfn.XLOOKUP(B74,'2022 Seasonal Estimates'!C$2:C$352,'2022 Seasonal Estimates'!F$2:F$352)</f>
        <v>43</v>
      </c>
      <c r="E74">
        <f>_xlfn.XLOOKUP(B74,STR_filtered!B$2:B$352,STR_filtered!C$2:C$352)</f>
        <v>20</v>
      </c>
      <c r="F74" s="1">
        <f t="shared" si="2"/>
        <v>3.9503904455672947E-3</v>
      </c>
      <c r="G74" s="1">
        <f t="shared" si="3"/>
        <v>1.8373909049150207E-3</v>
      </c>
      <c r="H74">
        <f>_xlfn.XLOOKUP(Table1[[#This Row],[muni_name]],Statute!A$2:A$26,Statute!B$2:B$26,0)</f>
        <v>0</v>
      </c>
    </row>
    <row r="75" spans="1:8" x14ac:dyDescent="0.35">
      <c r="A75">
        <v>74</v>
      </c>
      <c r="B75" t="s">
        <v>120</v>
      </c>
      <c r="C75">
        <f>_xlfn.XLOOKUP(B75,'2022 Seasonal Estimates'!C$2:C$352,'2022 Seasonal Estimates'!D$2:D$352)</f>
        <v>2355</v>
      </c>
      <c r="D75">
        <f>_xlfn.XLOOKUP(B75,'2022 Seasonal Estimates'!C$2:C$352,'2022 Seasonal Estimates'!F$2:F$352)</f>
        <v>0</v>
      </c>
      <c r="E75">
        <f>_xlfn.XLOOKUP(B75,STR_filtered!B$2:B$352,STR_filtered!C$2:C$352)</f>
        <v>11</v>
      </c>
      <c r="F75" s="1">
        <f t="shared" si="2"/>
        <v>0</v>
      </c>
      <c r="G75" s="1">
        <f t="shared" si="3"/>
        <v>4.6709129511677281E-3</v>
      </c>
      <c r="H75">
        <f>_xlfn.XLOOKUP(Table1[[#This Row],[muni_name]],Statute!A$2:A$26,Statute!B$2:B$26,0)</f>
        <v>0</v>
      </c>
    </row>
    <row r="76" spans="1:8" x14ac:dyDescent="0.35">
      <c r="A76">
        <v>75</v>
      </c>
      <c r="B76" t="s">
        <v>121</v>
      </c>
      <c r="C76">
        <f>_xlfn.XLOOKUP(B76,'2022 Seasonal Estimates'!C$2:C$352,'2022 Seasonal Estimates'!D$2:D$352)</f>
        <v>15322</v>
      </c>
      <c r="D76">
        <f>_xlfn.XLOOKUP(B76,'2022 Seasonal Estimates'!C$2:C$352,'2022 Seasonal Estimates'!F$2:F$352)</f>
        <v>7891</v>
      </c>
      <c r="E76">
        <f>_xlfn.XLOOKUP(B76,STR_filtered!B$2:B$352,STR_filtered!C$2:C$352)</f>
        <v>2186</v>
      </c>
      <c r="F76" s="1">
        <f t="shared" si="2"/>
        <v>0.51501109515729016</v>
      </c>
      <c r="G76" s="1">
        <f t="shared" si="3"/>
        <v>0.14267066962537528</v>
      </c>
      <c r="H76">
        <f>_xlfn.XLOOKUP(Table1[[#This Row],[muni_name]],Statute!A$2:A$26,Statute!B$2:B$26,0)</f>
        <v>1</v>
      </c>
    </row>
    <row r="77" spans="1:8" x14ac:dyDescent="0.35">
      <c r="A77">
        <v>76</v>
      </c>
      <c r="B77" t="s">
        <v>122</v>
      </c>
      <c r="C77">
        <f>_xlfn.XLOOKUP(B77,'2022 Seasonal Estimates'!C$2:C$352,'2022 Seasonal Estimates'!D$2:D$352)</f>
        <v>3001</v>
      </c>
      <c r="D77">
        <f>_xlfn.XLOOKUP(B77,'2022 Seasonal Estimates'!C$2:C$352,'2022 Seasonal Estimates'!F$2:F$352)</f>
        <v>30</v>
      </c>
      <c r="E77">
        <f>_xlfn.XLOOKUP(B77,STR_filtered!B$2:B$352,STR_filtered!C$2:C$352)</f>
        <v>3</v>
      </c>
      <c r="F77" s="1">
        <f t="shared" si="2"/>
        <v>9.9966677774075315E-3</v>
      </c>
      <c r="G77" s="1">
        <f t="shared" si="3"/>
        <v>9.9966677774075306E-4</v>
      </c>
      <c r="H77">
        <f>_xlfn.XLOOKUP(Table1[[#This Row],[muni_name]],Statute!A$2:A$26,Statute!B$2:B$26,0)</f>
        <v>0</v>
      </c>
    </row>
    <row r="78" spans="1:8" x14ac:dyDescent="0.35">
      <c r="A78">
        <v>77</v>
      </c>
      <c r="B78" t="s">
        <v>123</v>
      </c>
      <c r="C78">
        <f>_xlfn.XLOOKUP(B78,'2022 Seasonal Estimates'!C$2:C$352,'2022 Seasonal Estimates'!D$2:D$352)</f>
        <v>3346</v>
      </c>
      <c r="D78">
        <f>_xlfn.XLOOKUP(B78,'2022 Seasonal Estimates'!C$2:C$352,'2022 Seasonal Estimates'!F$2:F$352)</f>
        <v>136</v>
      </c>
      <c r="E78">
        <f>_xlfn.XLOOKUP(B78,STR_filtered!B$2:B$352,STR_filtered!C$2:C$352)</f>
        <v>6</v>
      </c>
      <c r="F78" s="1">
        <f t="shared" si="2"/>
        <v>4.0645546921697549E-2</v>
      </c>
      <c r="G78" s="1">
        <f t="shared" si="3"/>
        <v>1.7931858936043037E-3</v>
      </c>
      <c r="H78">
        <f>_xlfn.XLOOKUP(Table1[[#This Row],[muni_name]],Statute!A$2:A$26,Statute!B$2:B$26,0)</f>
        <v>0</v>
      </c>
    </row>
    <row r="79" spans="1:8" x14ac:dyDescent="0.35">
      <c r="A79">
        <v>78</v>
      </c>
      <c r="B79" t="s">
        <v>124</v>
      </c>
      <c r="C79">
        <f>_xlfn.XLOOKUP(B79,'2022 Seasonal Estimates'!C$2:C$352,'2022 Seasonal Estimates'!D$2:D$352)</f>
        <v>1955</v>
      </c>
      <c r="D79">
        <f>_xlfn.XLOOKUP(B79,'2022 Seasonal Estimates'!C$2:C$352,'2022 Seasonal Estimates'!F$2:F$352)</f>
        <v>0</v>
      </c>
      <c r="E79">
        <f>_xlfn.XLOOKUP(B79,STR_filtered!B$2:B$352,STR_filtered!C$2:C$352)</f>
        <v>2</v>
      </c>
      <c r="F79" s="1">
        <f t="shared" si="2"/>
        <v>0</v>
      </c>
      <c r="G79" s="1">
        <f t="shared" si="3"/>
        <v>1.0230179028132991E-3</v>
      </c>
      <c r="H79">
        <f>_xlfn.XLOOKUP(Table1[[#This Row],[muni_name]],Statute!A$2:A$26,Statute!B$2:B$26,0)</f>
        <v>0</v>
      </c>
    </row>
    <row r="80" spans="1:8" x14ac:dyDescent="0.35">
      <c r="A80">
        <v>79</v>
      </c>
      <c r="B80" t="s">
        <v>125</v>
      </c>
      <c r="C80">
        <f>_xlfn.XLOOKUP(B80,'2022 Seasonal Estimates'!C$2:C$352,'2022 Seasonal Estimates'!D$2:D$352)</f>
        <v>12480</v>
      </c>
      <c r="D80">
        <f>_xlfn.XLOOKUP(B80,'2022 Seasonal Estimates'!C$2:C$352,'2022 Seasonal Estimates'!F$2:F$352)</f>
        <v>0</v>
      </c>
      <c r="E80">
        <f>_xlfn.XLOOKUP(B80,STR_filtered!B$2:B$352,STR_filtered!C$2:C$352)</f>
        <v>5</v>
      </c>
      <c r="F80" s="1">
        <f t="shared" si="2"/>
        <v>0</v>
      </c>
      <c r="G80" s="1">
        <f t="shared" si="3"/>
        <v>4.0064102564102563E-4</v>
      </c>
      <c r="H80">
        <f>_xlfn.XLOOKUP(Table1[[#This Row],[muni_name]],Statute!A$2:A$26,Statute!B$2:B$26,0)</f>
        <v>0</v>
      </c>
    </row>
    <row r="81" spans="1:8" x14ac:dyDescent="0.35">
      <c r="A81">
        <v>80</v>
      </c>
      <c r="B81" t="s">
        <v>126</v>
      </c>
      <c r="C81">
        <f>_xlfn.XLOOKUP(B81,'2022 Seasonal Estimates'!C$2:C$352,'2022 Seasonal Estimates'!D$2:D$352)</f>
        <v>4366</v>
      </c>
      <c r="D81">
        <f>_xlfn.XLOOKUP(B81,'2022 Seasonal Estimates'!C$2:C$352,'2022 Seasonal Estimates'!F$2:F$352)</f>
        <v>40</v>
      </c>
      <c r="E81">
        <f>_xlfn.XLOOKUP(B81,STR_filtered!B$2:B$352,STR_filtered!C$2:C$352)</f>
        <v>5</v>
      </c>
      <c r="F81" s="1">
        <f t="shared" si="2"/>
        <v>9.1617040769583144E-3</v>
      </c>
      <c r="G81" s="1">
        <f t="shared" si="3"/>
        <v>1.1452130096197893E-3</v>
      </c>
      <c r="H81">
        <f>_xlfn.XLOOKUP(Table1[[#This Row],[muni_name]],Statute!A$2:A$26,Statute!B$2:B$26,0)</f>
        <v>0</v>
      </c>
    </row>
    <row r="82" spans="1:8" x14ac:dyDescent="0.35">
      <c r="A82">
        <v>81</v>
      </c>
      <c r="B82" t="s">
        <v>127</v>
      </c>
      <c r="C82">
        <f>_xlfn.XLOOKUP(B82,'2022 Seasonal Estimates'!C$2:C$352,'2022 Seasonal Estimates'!D$2:D$352)</f>
        <v>1150</v>
      </c>
      <c r="D82">
        <f>_xlfn.XLOOKUP(B82,'2022 Seasonal Estimates'!C$2:C$352,'2022 Seasonal Estimates'!F$2:F$352)</f>
        <v>0</v>
      </c>
      <c r="E82">
        <f>_xlfn.XLOOKUP(B82,STR_filtered!B$2:B$352,STR_filtered!C$2:C$352)</f>
        <v>0</v>
      </c>
      <c r="F82" s="1">
        <f t="shared" si="2"/>
        <v>0</v>
      </c>
      <c r="G82" s="1">
        <f t="shared" si="3"/>
        <v>0</v>
      </c>
      <c r="H82">
        <f>_xlfn.XLOOKUP(Table1[[#This Row],[muni_name]],Statute!A$2:A$26,Statute!B$2:B$26,0)</f>
        <v>0</v>
      </c>
    </row>
    <row r="83" spans="1:8" x14ac:dyDescent="0.35">
      <c r="A83">
        <v>82</v>
      </c>
      <c r="B83" t="s">
        <v>128</v>
      </c>
      <c r="C83">
        <f>_xlfn.XLOOKUP(B83,'2022 Seasonal Estimates'!C$2:C$352,'2022 Seasonal Estimates'!D$2:D$352)</f>
        <v>6391</v>
      </c>
      <c r="D83">
        <f>_xlfn.XLOOKUP(B83,'2022 Seasonal Estimates'!C$2:C$352,'2022 Seasonal Estimates'!F$2:F$352)</f>
        <v>179</v>
      </c>
      <c r="E83">
        <f>_xlfn.XLOOKUP(B83,STR_filtered!B$2:B$352,STR_filtered!C$2:C$352)</f>
        <v>44</v>
      </c>
      <c r="F83" s="1">
        <f t="shared" si="2"/>
        <v>2.8008136441871383E-2</v>
      </c>
      <c r="G83" s="1">
        <f t="shared" si="3"/>
        <v>6.8846815834767644E-3</v>
      </c>
      <c r="H83">
        <f>_xlfn.XLOOKUP(Table1[[#This Row],[muni_name]],Statute!A$2:A$26,Statute!B$2:B$26,0)</f>
        <v>0</v>
      </c>
    </row>
    <row r="84" spans="1:8" x14ac:dyDescent="0.35">
      <c r="A84">
        <v>83</v>
      </c>
      <c r="B84" t="s">
        <v>129</v>
      </c>
      <c r="C84">
        <f>_xlfn.XLOOKUP(B84,'2022 Seasonal Estimates'!C$2:C$352,'2022 Seasonal Estimates'!D$2:D$352)</f>
        <v>5172</v>
      </c>
      <c r="D84">
        <f>_xlfn.XLOOKUP(B84,'2022 Seasonal Estimates'!C$2:C$352,'2022 Seasonal Estimates'!F$2:F$352)</f>
        <v>34</v>
      </c>
      <c r="E84">
        <f>_xlfn.XLOOKUP(B84,STR_filtered!B$2:B$352,STR_filtered!C$2:C$352)</f>
        <v>4</v>
      </c>
      <c r="F84" s="1">
        <f t="shared" si="2"/>
        <v>6.5738592420726992E-3</v>
      </c>
      <c r="G84" s="1">
        <f t="shared" si="3"/>
        <v>7.7339520494972935E-4</v>
      </c>
      <c r="H84">
        <f>_xlfn.XLOOKUP(Table1[[#This Row],[muni_name]],Statute!A$2:A$26,Statute!B$2:B$26,0)</f>
        <v>0</v>
      </c>
    </row>
    <row r="85" spans="1:8" x14ac:dyDescent="0.35">
      <c r="A85">
        <v>84</v>
      </c>
      <c r="B85" t="s">
        <v>130</v>
      </c>
      <c r="C85">
        <f>_xlfn.XLOOKUP(B85,'2022 Seasonal Estimates'!C$2:C$352,'2022 Seasonal Estimates'!D$2:D$352)</f>
        <v>981</v>
      </c>
      <c r="D85">
        <f>_xlfn.XLOOKUP(B85,'2022 Seasonal Estimates'!C$2:C$352,'2022 Seasonal Estimates'!F$2:F$352)</f>
        <v>36</v>
      </c>
      <c r="E85">
        <f>_xlfn.XLOOKUP(B85,STR_filtered!B$2:B$352,STR_filtered!C$2:C$352)</f>
        <v>7</v>
      </c>
      <c r="F85" s="1">
        <f t="shared" si="2"/>
        <v>3.669724770642202E-2</v>
      </c>
      <c r="G85" s="1">
        <f t="shared" si="3"/>
        <v>7.1355759429153924E-3</v>
      </c>
      <c r="H85">
        <f>_xlfn.XLOOKUP(Table1[[#This Row],[muni_name]],Statute!A$2:A$26,Statute!B$2:B$26,0)</f>
        <v>0</v>
      </c>
    </row>
    <row r="86" spans="1:8" x14ac:dyDescent="0.35">
      <c r="A86">
        <v>85</v>
      </c>
      <c r="B86" t="s">
        <v>131</v>
      </c>
      <c r="C86">
        <f>_xlfn.XLOOKUP(B86,'2022 Seasonal Estimates'!C$2:C$352,'2022 Seasonal Estimates'!D$2:D$352)</f>
        <v>6310</v>
      </c>
      <c r="D86">
        <f>_xlfn.XLOOKUP(B86,'2022 Seasonal Estimates'!C$2:C$352,'2022 Seasonal Estimates'!F$2:F$352)</f>
        <v>0</v>
      </c>
      <c r="E86">
        <f>_xlfn.XLOOKUP(B86,STR_filtered!B$2:B$352,STR_filtered!C$2:C$352)</f>
        <v>5</v>
      </c>
      <c r="F86" s="1">
        <f t="shared" si="2"/>
        <v>0</v>
      </c>
      <c r="G86" s="1">
        <f t="shared" si="3"/>
        <v>7.9239302694136295E-4</v>
      </c>
      <c r="H86">
        <f>_xlfn.XLOOKUP(Table1[[#This Row],[muni_name]],Statute!A$2:A$26,Statute!B$2:B$26,0)</f>
        <v>0</v>
      </c>
    </row>
    <row r="87" spans="1:8" x14ac:dyDescent="0.35">
      <c r="A87">
        <v>86</v>
      </c>
      <c r="B87" t="s">
        <v>132</v>
      </c>
      <c r="C87">
        <f>_xlfn.XLOOKUP(B87,'2022 Seasonal Estimates'!C$2:C$352,'2022 Seasonal Estimates'!D$2:D$352)</f>
        <v>6393</v>
      </c>
      <c r="D87">
        <f>_xlfn.XLOOKUP(B87,'2022 Seasonal Estimates'!C$2:C$352,'2022 Seasonal Estimates'!F$2:F$352)</f>
        <v>3623</v>
      </c>
      <c r="E87">
        <f>_xlfn.XLOOKUP(B87,STR_filtered!B$2:B$352,STR_filtered!C$2:C$352)</f>
        <v>1342</v>
      </c>
      <c r="F87" s="1">
        <f t="shared" si="2"/>
        <v>0.56671359299233537</v>
      </c>
      <c r="G87" s="1">
        <f t="shared" si="3"/>
        <v>0.20991709682465196</v>
      </c>
      <c r="H87">
        <f>_xlfn.XLOOKUP(Table1[[#This Row],[muni_name]],Statute!A$2:A$26,Statute!B$2:B$26,0)</f>
        <v>1</v>
      </c>
    </row>
    <row r="88" spans="1:8" x14ac:dyDescent="0.35">
      <c r="A88">
        <v>87</v>
      </c>
      <c r="B88" t="s">
        <v>133</v>
      </c>
      <c r="C88">
        <f>_xlfn.XLOOKUP(B88,'2022 Seasonal Estimates'!C$2:C$352,'2022 Seasonal Estimates'!D$2:D$352)</f>
        <v>8420</v>
      </c>
      <c r="D88">
        <f>_xlfn.XLOOKUP(B88,'2022 Seasonal Estimates'!C$2:C$352,'2022 Seasonal Estimates'!F$2:F$352)</f>
        <v>14</v>
      </c>
      <c r="E88">
        <f>_xlfn.XLOOKUP(B88,STR_filtered!B$2:B$352,STR_filtered!C$2:C$352)</f>
        <v>28</v>
      </c>
      <c r="F88" s="1">
        <f t="shared" si="2"/>
        <v>1.6627078384798099E-3</v>
      </c>
      <c r="G88" s="1">
        <f t="shared" si="3"/>
        <v>3.3254156769596198E-3</v>
      </c>
      <c r="H88">
        <f>_xlfn.XLOOKUP(Table1[[#This Row],[muni_name]],Statute!A$2:A$26,Statute!B$2:B$26,0)</f>
        <v>0</v>
      </c>
    </row>
    <row r="89" spans="1:8" x14ac:dyDescent="0.35">
      <c r="A89">
        <v>88</v>
      </c>
      <c r="B89" t="s">
        <v>134</v>
      </c>
      <c r="C89">
        <f>_xlfn.XLOOKUP(B89,'2022 Seasonal Estimates'!C$2:C$352,'2022 Seasonal Estimates'!D$2:D$352)</f>
        <v>9360</v>
      </c>
      <c r="D89">
        <f>_xlfn.XLOOKUP(B89,'2022 Seasonal Estimates'!C$2:C$352,'2022 Seasonal Estimates'!F$2:F$352)</f>
        <v>34</v>
      </c>
      <c r="E89">
        <f>_xlfn.XLOOKUP(B89,STR_filtered!B$2:B$352,STR_filtered!C$2:C$352)</f>
        <v>8</v>
      </c>
      <c r="F89" s="1">
        <f t="shared" si="2"/>
        <v>3.6324786324786326E-3</v>
      </c>
      <c r="G89" s="1">
        <f t="shared" si="3"/>
        <v>8.547008547008547E-4</v>
      </c>
      <c r="H89">
        <f>_xlfn.XLOOKUP(Table1[[#This Row],[muni_name]],Statute!A$2:A$26,Statute!B$2:B$26,0)</f>
        <v>0</v>
      </c>
    </row>
    <row r="90" spans="1:8" x14ac:dyDescent="0.35">
      <c r="A90">
        <v>89</v>
      </c>
      <c r="B90" t="s">
        <v>135</v>
      </c>
      <c r="C90">
        <f>_xlfn.XLOOKUP(B90,'2022 Seasonal Estimates'!C$2:C$352,'2022 Seasonal Estimates'!D$2:D$352)</f>
        <v>5176</v>
      </c>
      <c r="D90">
        <f>_xlfn.XLOOKUP(B90,'2022 Seasonal Estimates'!C$2:C$352,'2022 Seasonal Estimates'!F$2:F$352)</f>
        <v>3493</v>
      </c>
      <c r="E90">
        <f>_xlfn.XLOOKUP(B90,STR_filtered!B$2:B$352,STR_filtered!C$2:C$352)</f>
        <v>1305</v>
      </c>
      <c r="F90" s="1">
        <f t="shared" si="2"/>
        <v>0.67484544049459039</v>
      </c>
      <c r="G90" s="1">
        <f t="shared" si="3"/>
        <v>0.25212519319938176</v>
      </c>
      <c r="H90">
        <f>_xlfn.XLOOKUP(Table1[[#This Row],[muni_name]],Statute!A$2:A$26,Statute!B$2:B$26,0)</f>
        <v>1</v>
      </c>
    </row>
    <row r="91" spans="1:8" x14ac:dyDescent="0.35">
      <c r="A91">
        <v>90</v>
      </c>
      <c r="B91" t="s">
        <v>136</v>
      </c>
      <c r="C91">
        <f>_xlfn.XLOOKUP(B91,'2022 Seasonal Estimates'!C$2:C$352,'2022 Seasonal Estimates'!D$2:D$352)</f>
        <v>933</v>
      </c>
      <c r="D91">
        <f>_xlfn.XLOOKUP(B91,'2022 Seasonal Estimates'!C$2:C$352,'2022 Seasonal Estimates'!F$2:F$352)</f>
        <v>310</v>
      </c>
      <c r="E91">
        <f>_xlfn.XLOOKUP(B91,STR_filtered!B$2:B$352,STR_filtered!C$2:C$352)</f>
        <v>60</v>
      </c>
      <c r="F91" s="1">
        <f t="shared" si="2"/>
        <v>0.33226152197213288</v>
      </c>
      <c r="G91" s="1">
        <f t="shared" si="3"/>
        <v>6.4308681672025719E-2</v>
      </c>
      <c r="H91">
        <f>_xlfn.XLOOKUP(Table1[[#This Row],[muni_name]],Statute!A$2:A$26,Statute!B$2:B$26,0)</f>
        <v>0</v>
      </c>
    </row>
    <row r="92" spans="1:8" x14ac:dyDescent="0.35">
      <c r="A92">
        <v>91</v>
      </c>
      <c r="B92" t="s">
        <v>137</v>
      </c>
      <c r="C92">
        <f>_xlfn.XLOOKUP(B92,'2022 Seasonal Estimates'!C$2:C$352,'2022 Seasonal Estimates'!D$2:D$352)</f>
        <v>757</v>
      </c>
      <c r="D92">
        <f>_xlfn.XLOOKUP(B92,'2022 Seasonal Estimates'!C$2:C$352,'2022 Seasonal Estimates'!F$2:F$352)</f>
        <v>47</v>
      </c>
      <c r="E92">
        <f>_xlfn.XLOOKUP(B92,STR_filtered!B$2:B$352,STR_filtered!C$2:C$352)</f>
        <v>3</v>
      </c>
      <c r="F92" s="1">
        <f t="shared" si="2"/>
        <v>6.2087186261558784E-2</v>
      </c>
      <c r="G92" s="1">
        <f t="shared" si="3"/>
        <v>3.9630118890356669E-3</v>
      </c>
      <c r="H92">
        <f>_xlfn.XLOOKUP(Table1[[#This Row],[muni_name]],Statute!A$2:A$26,Statute!B$2:B$26,0)</f>
        <v>0</v>
      </c>
    </row>
    <row r="93" spans="1:8" x14ac:dyDescent="0.35">
      <c r="A93">
        <v>92</v>
      </c>
      <c r="B93" t="s">
        <v>138</v>
      </c>
      <c r="C93">
        <f>_xlfn.XLOOKUP(B93,'2022 Seasonal Estimates'!C$2:C$352,'2022 Seasonal Estimates'!D$2:D$352)</f>
        <v>1578</v>
      </c>
      <c r="D93">
        <f>_xlfn.XLOOKUP(B93,'2022 Seasonal Estimates'!C$2:C$352,'2022 Seasonal Estimates'!F$2:F$352)</f>
        <v>200</v>
      </c>
      <c r="E93">
        <f>_xlfn.XLOOKUP(B93,STR_filtered!B$2:B$352,STR_filtered!C$2:C$352)</f>
        <v>21</v>
      </c>
      <c r="F93" s="1">
        <f t="shared" si="2"/>
        <v>0.1267427122940431</v>
      </c>
      <c r="G93" s="1">
        <f t="shared" si="3"/>
        <v>1.3307984790874524E-2</v>
      </c>
      <c r="H93">
        <f>_xlfn.XLOOKUP(Table1[[#This Row],[muni_name]],Statute!A$2:A$26,Statute!B$2:B$26,0)</f>
        <v>0</v>
      </c>
    </row>
    <row r="94" spans="1:8" x14ac:dyDescent="0.35">
      <c r="A94">
        <v>93</v>
      </c>
      <c r="B94" t="s">
        <v>139</v>
      </c>
      <c r="C94">
        <f>_xlfn.XLOOKUP(B94,'2022 Seasonal Estimates'!C$2:C$352,'2022 Seasonal Estimates'!D$2:D$352)</f>
        <v>18170</v>
      </c>
      <c r="D94">
        <f>_xlfn.XLOOKUP(B94,'2022 Seasonal Estimates'!C$2:C$352,'2022 Seasonal Estimates'!F$2:F$352)</f>
        <v>81</v>
      </c>
      <c r="E94">
        <f>_xlfn.XLOOKUP(B94,STR_filtered!B$2:B$352,STR_filtered!C$2:C$352)</f>
        <v>72</v>
      </c>
      <c r="F94" s="1">
        <f t="shared" si="2"/>
        <v>4.4578976334617498E-3</v>
      </c>
      <c r="G94" s="1">
        <f t="shared" si="3"/>
        <v>3.962575674188222E-3</v>
      </c>
      <c r="H94">
        <f>_xlfn.XLOOKUP(Table1[[#This Row],[muni_name]],Statute!A$2:A$26,Statute!B$2:B$26,0)</f>
        <v>0</v>
      </c>
    </row>
    <row r="95" spans="1:8" x14ac:dyDescent="0.35">
      <c r="A95">
        <v>94</v>
      </c>
      <c r="B95" t="s">
        <v>140</v>
      </c>
      <c r="C95">
        <f>_xlfn.XLOOKUP(B95,'2022 Seasonal Estimates'!C$2:C$352,'2022 Seasonal Estimates'!D$2:D$352)</f>
        <v>7718</v>
      </c>
      <c r="D95">
        <f>_xlfn.XLOOKUP(B95,'2022 Seasonal Estimates'!C$2:C$352,'2022 Seasonal Estimates'!F$2:F$352)</f>
        <v>414</v>
      </c>
      <c r="E95">
        <f>_xlfn.XLOOKUP(B95,STR_filtered!B$2:B$352,STR_filtered!C$2:C$352)</f>
        <v>100</v>
      </c>
      <c r="F95" s="1">
        <f t="shared" si="2"/>
        <v>5.3640839595750195E-2</v>
      </c>
      <c r="G95" s="1">
        <f t="shared" si="3"/>
        <v>1.2956724540036279E-2</v>
      </c>
      <c r="H95">
        <f>_xlfn.XLOOKUP(Table1[[#This Row],[muni_name]],Statute!A$2:A$26,Statute!B$2:B$26,0)</f>
        <v>0</v>
      </c>
    </row>
    <row r="96" spans="1:8" x14ac:dyDescent="0.35">
      <c r="A96">
        <v>95</v>
      </c>
      <c r="B96" t="s">
        <v>141</v>
      </c>
      <c r="C96">
        <f>_xlfn.XLOOKUP(B96,'2022 Seasonal Estimates'!C$2:C$352,'2022 Seasonal Estimates'!D$2:D$352)</f>
        <v>43951</v>
      </c>
      <c r="D96">
        <f>_xlfn.XLOOKUP(B96,'2022 Seasonal Estimates'!C$2:C$352,'2022 Seasonal Estimates'!F$2:F$352)</f>
        <v>139</v>
      </c>
      <c r="E96">
        <f>_xlfn.XLOOKUP(B96,STR_filtered!B$2:B$352,STR_filtered!C$2:C$352)</f>
        <v>6</v>
      </c>
      <c r="F96" s="1">
        <f t="shared" si="2"/>
        <v>3.1626129098314033E-3</v>
      </c>
      <c r="G96" s="1">
        <f t="shared" si="3"/>
        <v>1.3651566517257856E-4</v>
      </c>
      <c r="H96">
        <f>_xlfn.XLOOKUP(Table1[[#This Row],[muni_name]],Statute!A$2:A$26,Statute!B$2:B$26,0)</f>
        <v>0</v>
      </c>
    </row>
    <row r="97" spans="1:8" x14ac:dyDescent="0.35">
      <c r="A97">
        <v>96</v>
      </c>
      <c r="B97" t="s">
        <v>142</v>
      </c>
      <c r="C97">
        <f>_xlfn.XLOOKUP(B97,'2022 Seasonal Estimates'!C$2:C$352,'2022 Seasonal Estimates'!D$2:D$352)</f>
        <v>22138</v>
      </c>
      <c r="D97">
        <f>_xlfn.XLOOKUP(B97,'2022 Seasonal Estimates'!C$2:C$352,'2022 Seasonal Estimates'!F$2:F$352)</f>
        <v>6691</v>
      </c>
      <c r="E97">
        <f>_xlfn.XLOOKUP(B97,STR_filtered!B$2:B$352,STR_filtered!C$2:C$352)</f>
        <v>1325</v>
      </c>
      <c r="F97" s="1">
        <f t="shared" si="2"/>
        <v>0.30224049146264342</v>
      </c>
      <c r="G97" s="1">
        <f t="shared" si="3"/>
        <v>5.9851838467792934E-2</v>
      </c>
      <c r="H97">
        <f>_xlfn.XLOOKUP(Table1[[#This Row],[muni_name]],Statute!A$2:A$26,Statute!B$2:B$26,0)</f>
        <v>0</v>
      </c>
    </row>
    <row r="98" spans="1:8" x14ac:dyDescent="0.35">
      <c r="A98">
        <v>97</v>
      </c>
      <c r="B98" t="s">
        <v>143</v>
      </c>
      <c r="C98">
        <f>_xlfn.XLOOKUP(B98,'2022 Seasonal Estimates'!C$2:C$352,'2022 Seasonal Estimates'!D$2:D$352)</f>
        <v>17861</v>
      </c>
      <c r="D98">
        <f>_xlfn.XLOOKUP(B98,'2022 Seasonal Estimates'!C$2:C$352,'2022 Seasonal Estimates'!F$2:F$352)</f>
        <v>33</v>
      </c>
      <c r="E98">
        <f>_xlfn.XLOOKUP(B98,STR_filtered!B$2:B$352,STR_filtered!C$2:C$352)</f>
        <v>7</v>
      </c>
      <c r="F98" s="1">
        <f t="shared" si="2"/>
        <v>1.8476009182016684E-3</v>
      </c>
      <c r="G98" s="1">
        <f t="shared" si="3"/>
        <v>3.9191534628520239E-4</v>
      </c>
      <c r="H98">
        <f>_xlfn.XLOOKUP(Table1[[#This Row],[muni_name]],Statute!A$2:A$26,Statute!B$2:B$26,0)</f>
        <v>0</v>
      </c>
    </row>
    <row r="99" spans="1:8" x14ac:dyDescent="0.35">
      <c r="A99">
        <v>98</v>
      </c>
      <c r="B99" t="s">
        <v>144</v>
      </c>
      <c r="C99">
        <f>_xlfn.XLOOKUP(B99,'2022 Seasonal Estimates'!C$2:C$352,'2022 Seasonal Estimates'!D$2:D$352)</f>
        <v>384</v>
      </c>
      <c r="D99">
        <f>_xlfn.XLOOKUP(B99,'2022 Seasonal Estimates'!C$2:C$352,'2022 Seasonal Estimates'!F$2:F$352)</f>
        <v>27</v>
      </c>
      <c r="E99">
        <f>_xlfn.XLOOKUP(B99,STR_filtered!B$2:B$352,STR_filtered!C$2:C$352)</f>
        <v>6</v>
      </c>
      <c r="F99" s="1">
        <f t="shared" si="2"/>
        <v>7.03125E-2</v>
      </c>
      <c r="G99" s="1">
        <f t="shared" si="3"/>
        <v>1.5625E-2</v>
      </c>
      <c r="H99">
        <f>_xlfn.XLOOKUP(Table1[[#This Row],[muni_name]],Statute!A$2:A$26,Statute!B$2:B$26,0)</f>
        <v>0</v>
      </c>
    </row>
    <row r="100" spans="1:8" x14ac:dyDescent="0.35">
      <c r="A100">
        <v>99</v>
      </c>
      <c r="B100" t="s">
        <v>145</v>
      </c>
      <c r="C100">
        <f>_xlfn.XLOOKUP(B100,'2022 Seasonal Estimates'!C$2:C$352,'2022 Seasonal Estimates'!D$2:D$352)</f>
        <v>7423</v>
      </c>
      <c r="D100">
        <f>_xlfn.XLOOKUP(B100,'2022 Seasonal Estimates'!C$2:C$352,'2022 Seasonal Estimates'!F$2:F$352)</f>
        <v>0</v>
      </c>
      <c r="E100">
        <f>_xlfn.XLOOKUP(B100,STR_filtered!B$2:B$352,STR_filtered!C$2:C$352)</f>
        <v>9</v>
      </c>
      <c r="F100" s="1">
        <f t="shared" si="2"/>
        <v>0</v>
      </c>
      <c r="G100" s="1">
        <f t="shared" si="3"/>
        <v>1.2124477973865014E-3</v>
      </c>
      <c r="H100">
        <f>_xlfn.XLOOKUP(Table1[[#This Row],[muni_name]],Statute!A$2:A$26,Statute!B$2:B$26,0)</f>
        <v>0</v>
      </c>
    </row>
    <row r="101" spans="1:8" x14ac:dyDescent="0.35">
      <c r="A101">
        <v>100</v>
      </c>
      <c r="B101" t="s">
        <v>146</v>
      </c>
      <c r="C101">
        <f>_xlfn.XLOOKUP(B101,'2022 Seasonal Estimates'!C$2:C$352,'2022 Seasonal Estimates'!D$2:D$352)</f>
        <v>28783</v>
      </c>
      <c r="D101">
        <f>_xlfn.XLOOKUP(B101,'2022 Seasonal Estimates'!C$2:C$352,'2022 Seasonal Estimates'!F$2:F$352)</f>
        <v>42</v>
      </c>
      <c r="E101">
        <f>_xlfn.XLOOKUP(B101,STR_filtered!B$2:B$352,STR_filtered!C$2:C$352)</f>
        <v>43</v>
      </c>
      <c r="F101" s="1">
        <f t="shared" si="2"/>
        <v>1.4591946635166592E-3</v>
      </c>
      <c r="G101" s="1">
        <f t="shared" si="3"/>
        <v>1.4939373936003891E-3</v>
      </c>
      <c r="H101">
        <f>_xlfn.XLOOKUP(Table1[[#This Row],[muni_name]],Statute!A$2:A$26,Statute!B$2:B$26,0)</f>
        <v>0</v>
      </c>
    </row>
    <row r="102" spans="1:8" x14ac:dyDescent="0.35">
      <c r="A102">
        <v>101</v>
      </c>
      <c r="B102" t="s">
        <v>147</v>
      </c>
      <c r="C102">
        <f>_xlfn.XLOOKUP(B102,'2022 Seasonal Estimates'!C$2:C$352,'2022 Seasonal Estimates'!D$2:D$352)</f>
        <v>12580</v>
      </c>
      <c r="D102">
        <f>_xlfn.XLOOKUP(B102,'2022 Seasonal Estimates'!C$2:C$352,'2022 Seasonal Estimates'!F$2:F$352)</f>
        <v>32</v>
      </c>
      <c r="E102">
        <f>_xlfn.XLOOKUP(B102,STR_filtered!B$2:B$352,STR_filtered!C$2:C$352)</f>
        <v>3</v>
      </c>
      <c r="F102" s="1">
        <f t="shared" si="2"/>
        <v>2.5437201907790143E-3</v>
      </c>
      <c r="G102" s="1">
        <f t="shared" si="3"/>
        <v>2.3847376788553259E-4</v>
      </c>
      <c r="H102">
        <f>_xlfn.XLOOKUP(Table1[[#This Row],[muni_name]],Statute!A$2:A$26,Statute!B$2:B$26,0)</f>
        <v>0</v>
      </c>
    </row>
    <row r="103" spans="1:8" x14ac:dyDescent="0.35">
      <c r="A103">
        <v>102</v>
      </c>
      <c r="B103" t="s">
        <v>148</v>
      </c>
      <c r="C103">
        <f>_xlfn.XLOOKUP(B103,'2022 Seasonal Estimates'!C$2:C$352,'2022 Seasonal Estimates'!D$2:D$352)</f>
        <v>3424</v>
      </c>
      <c r="D103">
        <f>_xlfn.XLOOKUP(B103,'2022 Seasonal Estimates'!C$2:C$352,'2022 Seasonal Estimates'!F$2:F$352)</f>
        <v>25</v>
      </c>
      <c r="E103">
        <f>_xlfn.XLOOKUP(B103,STR_filtered!B$2:B$352,STR_filtered!C$2:C$352)</f>
        <v>5</v>
      </c>
      <c r="F103" s="1">
        <f t="shared" si="2"/>
        <v>7.3014018691588784E-3</v>
      </c>
      <c r="G103" s="1">
        <f t="shared" si="3"/>
        <v>1.4602803738317756E-3</v>
      </c>
      <c r="H103">
        <f>_xlfn.XLOOKUP(Table1[[#This Row],[muni_name]],Statute!A$2:A$26,Statute!B$2:B$26,0)</f>
        <v>0</v>
      </c>
    </row>
    <row r="104" spans="1:8" x14ac:dyDescent="0.35">
      <c r="A104">
        <v>103</v>
      </c>
      <c r="B104" t="s">
        <v>149</v>
      </c>
      <c r="C104">
        <f>_xlfn.XLOOKUP(B104,'2022 Seasonal Estimates'!C$2:C$352,'2022 Seasonal Estimates'!D$2:D$352)</f>
        <v>9575</v>
      </c>
      <c r="D104">
        <f>_xlfn.XLOOKUP(B104,'2022 Seasonal Estimates'!C$2:C$352,'2022 Seasonal Estimates'!F$2:F$352)</f>
        <v>41</v>
      </c>
      <c r="E104">
        <f>_xlfn.XLOOKUP(B104,STR_filtered!B$2:B$352,STR_filtered!C$2:C$352)</f>
        <v>4</v>
      </c>
      <c r="F104" s="1">
        <f t="shared" si="2"/>
        <v>4.2819843342036552E-3</v>
      </c>
      <c r="G104" s="1">
        <f t="shared" si="3"/>
        <v>4.1775456919060052E-4</v>
      </c>
      <c r="H104">
        <f>_xlfn.XLOOKUP(Table1[[#This Row],[muni_name]],Statute!A$2:A$26,Statute!B$2:B$26,0)</f>
        <v>0</v>
      </c>
    </row>
    <row r="105" spans="1:8" x14ac:dyDescent="0.35">
      <c r="A105">
        <v>104</v>
      </c>
      <c r="B105" t="s">
        <v>150</v>
      </c>
      <c r="C105">
        <f>_xlfn.XLOOKUP(B105,'2022 Seasonal Estimates'!C$2:C$352,'2022 Seasonal Estimates'!D$2:D$352)</f>
        <v>563</v>
      </c>
      <c r="D105">
        <f>_xlfn.XLOOKUP(B105,'2022 Seasonal Estimates'!C$2:C$352,'2022 Seasonal Estimates'!F$2:F$352)</f>
        <v>265</v>
      </c>
      <c r="E105">
        <f>_xlfn.XLOOKUP(B105,STR_filtered!B$2:B$352,STR_filtered!C$2:C$352)</f>
        <v>120</v>
      </c>
      <c r="F105" s="1">
        <f t="shared" si="2"/>
        <v>0.47069271758436942</v>
      </c>
      <c r="G105" s="1">
        <f t="shared" si="3"/>
        <v>0.21314387211367672</v>
      </c>
      <c r="H105">
        <f>_xlfn.XLOOKUP(Table1[[#This Row],[muni_name]],Statute!A$2:A$26,Statute!B$2:B$26,0)</f>
        <v>1</v>
      </c>
    </row>
    <row r="106" spans="1:8" x14ac:dyDescent="0.35">
      <c r="A106">
        <v>105</v>
      </c>
      <c r="B106" t="s">
        <v>151</v>
      </c>
      <c r="C106">
        <f>_xlfn.XLOOKUP(B106,'2022 Seasonal Estimates'!C$2:C$352,'2022 Seasonal Estimates'!D$2:D$352)</f>
        <v>3226</v>
      </c>
      <c r="D106">
        <f>_xlfn.XLOOKUP(B106,'2022 Seasonal Estimates'!C$2:C$352,'2022 Seasonal Estimates'!F$2:F$352)</f>
        <v>0</v>
      </c>
      <c r="E106">
        <f>_xlfn.XLOOKUP(B106,STR_filtered!B$2:B$352,STR_filtered!C$2:C$352)</f>
        <v>5</v>
      </c>
      <c r="F106" s="1">
        <f t="shared" si="2"/>
        <v>0</v>
      </c>
      <c r="G106" s="1">
        <f t="shared" si="3"/>
        <v>1.5499070055796653E-3</v>
      </c>
      <c r="H106">
        <f>_xlfn.XLOOKUP(Table1[[#This Row],[muni_name]],Statute!A$2:A$26,Statute!B$2:B$26,0)</f>
        <v>0</v>
      </c>
    </row>
    <row r="107" spans="1:8" x14ac:dyDescent="0.35">
      <c r="A107">
        <v>106</v>
      </c>
      <c r="B107" t="s">
        <v>152</v>
      </c>
      <c r="C107">
        <f>_xlfn.XLOOKUP(B107,'2022 Seasonal Estimates'!C$2:C$352,'2022 Seasonal Estimates'!D$2:D$352)</f>
        <v>647</v>
      </c>
      <c r="D107">
        <f>_xlfn.XLOOKUP(B107,'2022 Seasonal Estimates'!C$2:C$352,'2022 Seasonal Estimates'!F$2:F$352)</f>
        <v>20</v>
      </c>
      <c r="E107">
        <f>_xlfn.XLOOKUP(B107,STR_filtered!B$2:B$352,STR_filtered!C$2:C$352)</f>
        <v>7</v>
      </c>
      <c r="F107" s="1">
        <f t="shared" si="2"/>
        <v>3.0911901081916538E-2</v>
      </c>
      <c r="G107" s="1">
        <f t="shared" si="3"/>
        <v>1.0819165378670788E-2</v>
      </c>
      <c r="H107">
        <f>_xlfn.XLOOKUP(Table1[[#This Row],[muni_name]],Statute!A$2:A$26,Statute!B$2:B$26,0)</f>
        <v>0</v>
      </c>
    </row>
    <row r="108" spans="1:8" x14ac:dyDescent="0.35">
      <c r="A108">
        <v>107</v>
      </c>
      <c r="B108" t="s">
        <v>153</v>
      </c>
      <c r="C108">
        <f>_xlfn.XLOOKUP(B108,'2022 Seasonal Estimates'!C$2:C$352,'2022 Seasonal Estimates'!D$2:D$352)</f>
        <v>14630</v>
      </c>
      <c r="D108">
        <f>_xlfn.XLOOKUP(B108,'2022 Seasonal Estimates'!C$2:C$352,'2022 Seasonal Estimates'!F$2:F$352)</f>
        <v>1043</v>
      </c>
      <c r="E108">
        <f>_xlfn.XLOOKUP(B108,STR_filtered!B$2:B$352,STR_filtered!C$2:C$352)</f>
        <v>337</v>
      </c>
      <c r="F108" s="1">
        <f t="shared" si="2"/>
        <v>7.1291866028708128E-2</v>
      </c>
      <c r="G108" s="1">
        <f t="shared" si="3"/>
        <v>2.3034859876965141E-2</v>
      </c>
      <c r="H108">
        <f>_xlfn.XLOOKUP(Table1[[#This Row],[muni_name]],Statute!A$2:A$26,Statute!B$2:B$26,0)</f>
        <v>0</v>
      </c>
    </row>
    <row r="109" spans="1:8" x14ac:dyDescent="0.35">
      <c r="A109">
        <v>108</v>
      </c>
      <c r="B109" t="s">
        <v>154</v>
      </c>
      <c r="C109">
        <f>_xlfn.XLOOKUP(B109,'2022 Seasonal Estimates'!C$2:C$352,'2022 Seasonal Estimates'!D$2:D$352)</f>
        <v>606</v>
      </c>
      <c r="D109">
        <f>_xlfn.XLOOKUP(B109,'2022 Seasonal Estimates'!C$2:C$352,'2022 Seasonal Estimates'!F$2:F$352)</f>
        <v>164</v>
      </c>
      <c r="E109">
        <f>_xlfn.XLOOKUP(B109,STR_filtered!B$2:B$352,STR_filtered!C$2:C$352)</f>
        <v>9</v>
      </c>
      <c r="F109" s="1">
        <f t="shared" si="2"/>
        <v>0.27062706270627063</v>
      </c>
      <c r="G109" s="1">
        <f t="shared" si="3"/>
        <v>1.4851485148514851E-2</v>
      </c>
      <c r="H109">
        <f>_xlfn.XLOOKUP(Table1[[#This Row],[muni_name]],Statute!A$2:A$26,Statute!B$2:B$26,0)</f>
        <v>0</v>
      </c>
    </row>
    <row r="110" spans="1:8" x14ac:dyDescent="0.35">
      <c r="A110">
        <v>109</v>
      </c>
      <c r="B110" t="s">
        <v>155</v>
      </c>
      <c r="C110">
        <f>_xlfn.XLOOKUP(B110,'2022 Seasonal Estimates'!C$2:C$352,'2022 Seasonal Estimates'!D$2:D$352)</f>
        <v>186</v>
      </c>
      <c r="D110">
        <f>_xlfn.XLOOKUP(B110,'2022 Seasonal Estimates'!C$2:C$352,'2022 Seasonal Estimates'!F$2:F$352)</f>
        <v>152</v>
      </c>
      <c r="E110">
        <f>_xlfn.XLOOKUP(B110,STR_filtered!B$2:B$352,STR_filtered!C$2:C$352)</f>
        <v>9</v>
      </c>
      <c r="F110" s="1">
        <f t="shared" si="2"/>
        <v>0.81720430107526887</v>
      </c>
      <c r="G110" s="1">
        <f t="shared" si="3"/>
        <v>4.8387096774193547E-2</v>
      </c>
      <c r="H110">
        <f>_xlfn.XLOOKUP(Table1[[#This Row],[muni_name]],Statute!A$2:A$26,Statute!B$2:B$26,0)</f>
        <v>1</v>
      </c>
    </row>
    <row r="111" spans="1:8" x14ac:dyDescent="0.35">
      <c r="A111">
        <v>110</v>
      </c>
      <c r="B111" t="s">
        <v>156</v>
      </c>
      <c r="C111">
        <f>_xlfn.XLOOKUP(B111,'2022 Seasonal Estimates'!C$2:C$352,'2022 Seasonal Estimates'!D$2:D$352)</f>
        <v>7826</v>
      </c>
      <c r="D111">
        <f>_xlfn.XLOOKUP(B111,'2022 Seasonal Estimates'!C$2:C$352,'2022 Seasonal Estimates'!F$2:F$352)</f>
        <v>9</v>
      </c>
      <c r="E111">
        <f>_xlfn.XLOOKUP(B111,STR_filtered!B$2:B$352,STR_filtered!C$2:C$352)</f>
        <v>5</v>
      </c>
      <c r="F111" s="1">
        <f t="shared" si="2"/>
        <v>1.1500127779197546E-3</v>
      </c>
      <c r="G111" s="1">
        <f t="shared" si="3"/>
        <v>6.3889598773319699E-4</v>
      </c>
      <c r="H111">
        <f>_xlfn.XLOOKUP(Table1[[#This Row],[muni_name]],Statute!A$2:A$26,Statute!B$2:B$26,0)</f>
        <v>0</v>
      </c>
    </row>
    <row r="112" spans="1:8" x14ac:dyDescent="0.35">
      <c r="A112">
        <v>111</v>
      </c>
      <c r="B112" t="s">
        <v>157</v>
      </c>
      <c r="C112">
        <f>_xlfn.XLOOKUP(B112,'2022 Seasonal Estimates'!C$2:C$352,'2022 Seasonal Estimates'!D$2:D$352)</f>
        <v>2784</v>
      </c>
      <c r="D112">
        <f>_xlfn.XLOOKUP(B112,'2022 Seasonal Estimates'!C$2:C$352,'2022 Seasonal Estimates'!F$2:F$352)</f>
        <v>58</v>
      </c>
      <c r="E112">
        <f>_xlfn.XLOOKUP(B112,STR_filtered!B$2:B$352,STR_filtered!C$2:C$352)</f>
        <v>5</v>
      </c>
      <c r="F112" s="1">
        <f t="shared" si="2"/>
        <v>2.0833333333333332E-2</v>
      </c>
      <c r="G112" s="1">
        <f t="shared" si="3"/>
        <v>1.7959770114942528E-3</v>
      </c>
      <c r="H112">
        <f>_xlfn.XLOOKUP(Table1[[#This Row],[muni_name]],Statute!A$2:A$26,Statute!B$2:B$26,0)</f>
        <v>0</v>
      </c>
    </row>
    <row r="113" spans="1:8" x14ac:dyDescent="0.35">
      <c r="A113">
        <v>112</v>
      </c>
      <c r="B113" t="s">
        <v>158</v>
      </c>
      <c r="C113">
        <f>_xlfn.XLOOKUP(B113,'2022 Seasonal Estimates'!C$2:C$352,'2022 Seasonal Estimates'!D$2:D$352)</f>
        <v>699</v>
      </c>
      <c r="D113">
        <f>_xlfn.XLOOKUP(B113,'2022 Seasonal Estimates'!C$2:C$352,'2022 Seasonal Estimates'!F$2:F$352)</f>
        <v>9</v>
      </c>
      <c r="E113">
        <f>_xlfn.XLOOKUP(B113,STR_filtered!B$2:B$352,STR_filtered!C$2:C$352)</f>
        <v>3</v>
      </c>
      <c r="F113" s="1">
        <f t="shared" si="2"/>
        <v>1.2875536480686695E-2</v>
      </c>
      <c r="G113" s="1">
        <f t="shared" si="3"/>
        <v>4.2918454935622317E-3</v>
      </c>
      <c r="H113">
        <f>_xlfn.XLOOKUP(Table1[[#This Row],[muni_name]],Statute!A$2:A$26,Statute!B$2:B$26,0)</f>
        <v>0</v>
      </c>
    </row>
    <row r="114" spans="1:8" x14ac:dyDescent="0.35">
      <c r="A114">
        <v>113</v>
      </c>
      <c r="B114" t="s">
        <v>159</v>
      </c>
      <c r="C114">
        <f>_xlfn.XLOOKUP(B114,'2022 Seasonal Estimates'!C$2:C$352,'2022 Seasonal Estimates'!D$2:D$352)</f>
        <v>3762</v>
      </c>
      <c r="D114">
        <f>_xlfn.XLOOKUP(B114,'2022 Seasonal Estimates'!C$2:C$352,'2022 Seasonal Estimates'!F$2:F$352)</f>
        <v>478</v>
      </c>
      <c r="E114">
        <f>_xlfn.XLOOKUP(B114,STR_filtered!B$2:B$352,STR_filtered!C$2:C$352)</f>
        <v>286</v>
      </c>
      <c r="F114" s="1">
        <f t="shared" si="2"/>
        <v>0.12706007442849548</v>
      </c>
      <c r="G114" s="1">
        <f t="shared" si="3"/>
        <v>7.6023391812865493E-2</v>
      </c>
      <c r="H114">
        <f>_xlfn.XLOOKUP(Table1[[#This Row],[muni_name]],Statute!A$2:A$26,Statute!B$2:B$26,0)</f>
        <v>0</v>
      </c>
    </row>
    <row r="115" spans="1:8" x14ac:dyDescent="0.35">
      <c r="A115">
        <v>114</v>
      </c>
      <c r="B115" t="s">
        <v>160</v>
      </c>
      <c r="C115">
        <f>_xlfn.XLOOKUP(B115,'2022 Seasonal Estimates'!C$2:C$352,'2022 Seasonal Estimates'!D$2:D$352)</f>
        <v>8580</v>
      </c>
      <c r="D115">
        <f>_xlfn.XLOOKUP(B115,'2022 Seasonal Estimates'!C$2:C$352,'2022 Seasonal Estimates'!F$2:F$352)</f>
        <v>14</v>
      </c>
      <c r="E115">
        <f>_xlfn.XLOOKUP(B115,STR_filtered!B$2:B$352,STR_filtered!C$2:C$352)</f>
        <v>19</v>
      </c>
      <c r="F115" s="1">
        <f t="shared" si="2"/>
        <v>1.6317016317016317E-3</v>
      </c>
      <c r="G115" s="1">
        <f t="shared" si="3"/>
        <v>2.2144522144522147E-3</v>
      </c>
      <c r="H115">
        <f>_xlfn.XLOOKUP(Table1[[#This Row],[muni_name]],Statute!A$2:A$26,Statute!B$2:B$26,0)</f>
        <v>0</v>
      </c>
    </row>
    <row r="116" spans="1:8" x14ac:dyDescent="0.35">
      <c r="A116">
        <v>115</v>
      </c>
      <c r="B116" t="s">
        <v>161</v>
      </c>
      <c r="C116">
        <f>_xlfn.XLOOKUP(B116,'2022 Seasonal Estimates'!C$2:C$352,'2022 Seasonal Estimates'!D$2:D$352)</f>
        <v>3801</v>
      </c>
      <c r="D116">
        <f>_xlfn.XLOOKUP(B116,'2022 Seasonal Estimates'!C$2:C$352,'2022 Seasonal Estimates'!F$2:F$352)</f>
        <v>37</v>
      </c>
      <c r="E116">
        <f>_xlfn.XLOOKUP(B116,STR_filtered!B$2:B$352,STR_filtered!C$2:C$352)</f>
        <v>13</v>
      </c>
      <c r="F116" s="1">
        <f t="shared" si="2"/>
        <v>9.7342804525124959E-3</v>
      </c>
      <c r="G116" s="1">
        <f t="shared" si="3"/>
        <v>3.4201525914233097E-3</v>
      </c>
      <c r="H116">
        <f>_xlfn.XLOOKUP(Table1[[#This Row],[muni_name]],Statute!A$2:A$26,Statute!B$2:B$26,0)</f>
        <v>0</v>
      </c>
    </row>
    <row r="117" spans="1:8" x14ac:dyDescent="0.35">
      <c r="A117">
        <v>116</v>
      </c>
      <c r="B117" t="s">
        <v>162</v>
      </c>
      <c r="C117">
        <f>_xlfn.XLOOKUP(B117,'2022 Seasonal Estimates'!C$2:C$352,'2022 Seasonal Estimates'!D$2:D$352)</f>
        <v>2650</v>
      </c>
      <c r="D117">
        <f>_xlfn.XLOOKUP(B117,'2022 Seasonal Estimates'!C$2:C$352,'2022 Seasonal Estimates'!F$2:F$352)</f>
        <v>0</v>
      </c>
      <c r="E117">
        <f>_xlfn.XLOOKUP(B117,STR_filtered!B$2:B$352,STR_filtered!C$2:C$352)</f>
        <v>0</v>
      </c>
      <c r="F117" s="1">
        <f t="shared" si="2"/>
        <v>0</v>
      </c>
      <c r="G117" s="1">
        <f t="shared" si="3"/>
        <v>0</v>
      </c>
      <c r="H117">
        <f>_xlfn.XLOOKUP(Table1[[#This Row],[muni_name]],Statute!A$2:A$26,Statute!B$2:B$26,0)</f>
        <v>0</v>
      </c>
    </row>
    <row r="118" spans="1:8" x14ac:dyDescent="0.35">
      <c r="A118">
        <v>117</v>
      </c>
      <c r="B118" t="s">
        <v>163</v>
      </c>
      <c r="C118">
        <f>_xlfn.XLOOKUP(B118,'2022 Seasonal Estimates'!C$2:C$352,'2022 Seasonal Estimates'!D$2:D$352)</f>
        <v>2366</v>
      </c>
      <c r="D118">
        <f>_xlfn.XLOOKUP(B118,'2022 Seasonal Estimates'!C$2:C$352,'2022 Seasonal Estimates'!F$2:F$352)</f>
        <v>0</v>
      </c>
      <c r="E118">
        <f>_xlfn.XLOOKUP(B118,STR_filtered!B$2:B$352,STR_filtered!C$2:C$352)</f>
        <v>11</v>
      </c>
      <c r="F118" s="1">
        <f t="shared" si="2"/>
        <v>0</v>
      </c>
      <c r="G118" s="1">
        <f t="shared" si="3"/>
        <v>4.6491969568892644E-3</v>
      </c>
      <c r="H118">
        <f>_xlfn.XLOOKUP(Table1[[#This Row],[muni_name]],Statute!A$2:A$26,Statute!B$2:B$26,0)</f>
        <v>0</v>
      </c>
    </row>
    <row r="119" spans="1:8" x14ac:dyDescent="0.35">
      <c r="A119">
        <v>118</v>
      </c>
      <c r="B119" t="s">
        <v>164</v>
      </c>
      <c r="C119">
        <f>_xlfn.XLOOKUP(B119,'2022 Seasonal Estimates'!C$2:C$352,'2022 Seasonal Estimates'!D$2:D$352)</f>
        <v>3059</v>
      </c>
      <c r="D119">
        <f>_xlfn.XLOOKUP(B119,'2022 Seasonal Estimates'!C$2:C$352,'2022 Seasonal Estimates'!F$2:F$352)</f>
        <v>0</v>
      </c>
      <c r="E119">
        <f>_xlfn.XLOOKUP(B119,STR_filtered!B$2:B$352,STR_filtered!C$2:C$352)</f>
        <v>0</v>
      </c>
      <c r="F119" s="1">
        <f t="shared" si="2"/>
        <v>0</v>
      </c>
      <c r="G119" s="1">
        <f t="shared" si="3"/>
        <v>0</v>
      </c>
      <c r="H119">
        <f>_xlfn.XLOOKUP(Table1[[#This Row],[muni_name]],Statute!A$2:A$26,Statute!B$2:B$26,0)</f>
        <v>0</v>
      </c>
    </row>
    <row r="120" spans="1:8" x14ac:dyDescent="0.35">
      <c r="A120">
        <v>119</v>
      </c>
      <c r="B120" t="s">
        <v>165</v>
      </c>
      <c r="C120">
        <f>_xlfn.XLOOKUP(B120,'2022 Seasonal Estimates'!C$2:C$352,'2022 Seasonal Estimates'!D$2:D$352)</f>
        <v>2820</v>
      </c>
      <c r="D120">
        <f>_xlfn.XLOOKUP(B120,'2022 Seasonal Estimates'!C$2:C$352,'2022 Seasonal Estimates'!F$2:F$352)</f>
        <v>109</v>
      </c>
      <c r="E120">
        <f>_xlfn.XLOOKUP(B120,STR_filtered!B$2:B$352,STR_filtered!C$2:C$352)</f>
        <v>12</v>
      </c>
      <c r="F120" s="1">
        <f t="shared" si="2"/>
        <v>3.8652482269503546E-2</v>
      </c>
      <c r="G120" s="1">
        <f t="shared" si="3"/>
        <v>4.2553191489361703E-3</v>
      </c>
      <c r="H120">
        <f>_xlfn.XLOOKUP(Table1[[#This Row],[muni_name]],Statute!A$2:A$26,Statute!B$2:B$26,0)</f>
        <v>0</v>
      </c>
    </row>
    <row r="121" spans="1:8" x14ac:dyDescent="0.35">
      <c r="A121">
        <v>120</v>
      </c>
      <c r="B121" t="s">
        <v>166</v>
      </c>
      <c r="C121">
        <f>_xlfn.XLOOKUP(B121,'2022 Seasonal Estimates'!C$2:C$352,'2022 Seasonal Estimates'!D$2:D$352)</f>
        <v>2036</v>
      </c>
      <c r="D121">
        <f>_xlfn.XLOOKUP(B121,'2022 Seasonal Estimates'!C$2:C$352,'2022 Seasonal Estimates'!F$2:F$352)</f>
        <v>0</v>
      </c>
      <c r="E121">
        <f>_xlfn.XLOOKUP(B121,STR_filtered!B$2:B$352,STR_filtered!C$2:C$352)</f>
        <v>1</v>
      </c>
      <c r="F121" s="1">
        <f t="shared" si="2"/>
        <v>0</v>
      </c>
      <c r="G121" s="1">
        <f t="shared" si="3"/>
        <v>4.9115913555992138E-4</v>
      </c>
      <c r="H121">
        <f>_xlfn.XLOOKUP(Table1[[#This Row],[muni_name]],Statute!A$2:A$26,Statute!B$2:B$26,0)</f>
        <v>0</v>
      </c>
    </row>
    <row r="122" spans="1:8" x14ac:dyDescent="0.35">
      <c r="A122">
        <v>121</v>
      </c>
      <c r="B122" t="s">
        <v>167</v>
      </c>
      <c r="C122">
        <f>_xlfn.XLOOKUP(B122,'2022 Seasonal Estimates'!C$2:C$352,'2022 Seasonal Estimates'!D$2:D$352)</f>
        <v>779</v>
      </c>
      <c r="D122">
        <f>_xlfn.XLOOKUP(B122,'2022 Seasonal Estimates'!C$2:C$352,'2022 Seasonal Estimates'!F$2:F$352)</f>
        <v>444</v>
      </c>
      <c r="E122">
        <f>_xlfn.XLOOKUP(B122,STR_filtered!B$2:B$352,STR_filtered!C$2:C$352)</f>
        <v>88</v>
      </c>
      <c r="F122" s="1">
        <f t="shared" si="2"/>
        <v>0.56996148908857514</v>
      </c>
      <c r="G122" s="1">
        <f t="shared" si="3"/>
        <v>0.11296534017971759</v>
      </c>
      <c r="H122">
        <f>_xlfn.XLOOKUP(Table1[[#This Row],[muni_name]],Statute!A$2:A$26,Statute!B$2:B$26,0)</f>
        <v>1</v>
      </c>
    </row>
    <row r="123" spans="1:8" x14ac:dyDescent="0.35">
      <c r="A123">
        <v>122</v>
      </c>
      <c r="B123" t="s">
        <v>168</v>
      </c>
      <c r="C123">
        <f>_xlfn.XLOOKUP(B123,'2022 Seasonal Estimates'!C$2:C$352,'2022 Seasonal Estimates'!D$2:D$352)</f>
        <v>4973</v>
      </c>
      <c r="D123">
        <f>_xlfn.XLOOKUP(B123,'2022 Seasonal Estimates'!C$2:C$352,'2022 Seasonal Estimates'!F$2:F$352)</f>
        <v>23</v>
      </c>
      <c r="E123">
        <f>_xlfn.XLOOKUP(B123,STR_filtered!B$2:B$352,STR_filtered!C$2:C$352)</f>
        <v>1</v>
      </c>
      <c r="F123" s="1">
        <f t="shared" si="2"/>
        <v>4.6249748642670421E-3</v>
      </c>
      <c r="G123" s="1">
        <f t="shared" si="3"/>
        <v>2.0108586366378444E-4</v>
      </c>
      <c r="H123">
        <f>_xlfn.XLOOKUP(Table1[[#This Row],[muni_name]],Statute!A$2:A$26,Statute!B$2:B$26,0)</f>
        <v>0</v>
      </c>
    </row>
    <row r="124" spans="1:8" x14ac:dyDescent="0.35">
      <c r="A124">
        <v>123</v>
      </c>
      <c r="B124" t="s">
        <v>169</v>
      </c>
      <c r="C124">
        <f>_xlfn.XLOOKUP(B124,'2022 Seasonal Estimates'!C$2:C$352,'2022 Seasonal Estimates'!D$2:D$352)</f>
        <v>4143</v>
      </c>
      <c r="D124">
        <f>_xlfn.XLOOKUP(B124,'2022 Seasonal Estimates'!C$2:C$352,'2022 Seasonal Estimates'!F$2:F$352)</f>
        <v>44</v>
      </c>
      <c r="E124">
        <f>_xlfn.XLOOKUP(B124,STR_filtered!B$2:B$352,STR_filtered!C$2:C$352)</f>
        <v>0</v>
      </c>
      <c r="F124" s="1">
        <f t="shared" si="2"/>
        <v>1.0620323437122858E-2</v>
      </c>
      <c r="G124" s="1">
        <f t="shared" si="3"/>
        <v>0</v>
      </c>
      <c r="H124">
        <f>_xlfn.XLOOKUP(Table1[[#This Row],[muni_name]],Statute!A$2:A$26,Statute!B$2:B$26,0)</f>
        <v>0</v>
      </c>
    </row>
    <row r="125" spans="1:8" x14ac:dyDescent="0.35">
      <c r="A125">
        <v>124</v>
      </c>
      <c r="B125" t="s">
        <v>170</v>
      </c>
      <c r="C125">
        <f>_xlfn.XLOOKUP(B125,'2022 Seasonal Estimates'!C$2:C$352,'2022 Seasonal Estimates'!D$2:D$352)</f>
        <v>1167</v>
      </c>
      <c r="D125">
        <f>_xlfn.XLOOKUP(B125,'2022 Seasonal Estimates'!C$2:C$352,'2022 Seasonal Estimates'!F$2:F$352)</f>
        <v>0</v>
      </c>
      <c r="E125">
        <f>_xlfn.XLOOKUP(B125,STR_filtered!B$2:B$352,STR_filtered!C$2:C$352)</f>
        <v>4</v>
      </c>
      <c r="F125" s="1">
        <f t="shared" si="2"/>
        <v>0</v>
      </c>
      <c r="G125" s="1">
        <f t="shared" si="3"/>
        <v>3.4275921165381321E-3</v>
      </c>
      <c r="H125">
        <f>_xlfn.XLOOKUP(Table1[[#This Row],[muni_name]],Statute!A$2:A$26,Statute!B$2:B$26,0)</f>
        <v>0</v>
      </c>
    </row>
    <row r="126" spans="1:8" x14ac:dyDescent="0.35">
      <c r="A126">
        <v>125</v>
      </c>
      <c r="B126" t="s">
        <v>171</v>
      </c>
      <c r="C126">
        <f>_xlfn.XLOOKUP(B126,'2022 Seasonal Estimates'!C$2:C$352,'2022 Seasonal Estimates'!D$2:D$352)</f>
        <v>2110</v>
      </c>
      <c r="D126">
        <f>_xlfn.XLOOKUP(B126,'2022 Seasonal Estimates'!C$2:C$352,'2022 Seasonal Estimates'!F$2:F$352)</f>
        <v>107</v>
      </c>
      <c r="E126">
        <f>_xlfn.XLOOKUP(B126,STR_filtered!B$2:B$352,STR_filtered!C$2:C$352)</f>
        <v>6</v>
      </c>
      <c r="F126" s="1">
        <f t="shared" si="2"/>
        <v>5.0710900473933652E-2</v>
      </c>
      <c r="G126" s="1">
        <f t="shared" si="3"/>
        <v>2.843601895734597E-3</v>
      </c>
      <c r="H126">
        <f>_xlfn.XLOOKUP(Table1[[#This Row],[muni_name]],Statute!A$2:A$26,Statute!B$2:B$26,0)</f>
        <v>0</v>
      </c>
    </row>
    <row r="127" spans="1:8" x14ac:dyDescent="0.35">
      <c r="A127">
        <v>126</v>
      </c>
      <c r="B127" t="s">
        <v>172</v>
      </c>
      <c r="C127">
        <f>_xlfn.XLOOKUP(B127,'2022 Seasonal Estimates'!C$2:C$352,'2022 Seasonal Estimates'!D$2:D$352)</f>
        <v>10527</v>
      </c>
      <c r="D127">
        <f>_xlfn.XLOOKUP(B127,'2022 Seasonal Estimates'!C$2:C$352,'2022 Seasonal Estimates'!F$2:F$352)</f>
        <v>4024</v>
      </c>
      <c r="E127">
        <f>_xlfn.XLOOKUP(B127,STR_filtered!B$2:B$352,STR_filtered!C$2:C$352)</f>
        <v>1012</v>
      </c>
      <c r="F127" s="1">
        <f t="shared" si="2"/>
        <v>0.38225515341502803</v>
      </c>
      <c r="G127" s="1">
        <f t="shared" si="3"/>
        <v>9.6133751306165097E-2</v>
      </c>
      <c r="H127">
        <f>_xlfn.XLOOKUP(Table1[[#This Row],[muni_name]],Statute!A$2:A$26,Statute!B$2:B$26,0)</f>
        <v>1</v>
      </c>
    </row>
    <row r="128" spans="1:8" x14ac:dyDescent="0.35">
      <c r="A128">
        <v>127</v>
      </c>
      <c r="B128" t="s">
        <v>173</v>
      </c>
      <c r="C128">
        <f>_xlfn.XLOOKUP(B128,'2022 Seasonal Estimates'!C$2:C$352,'2022 Seasonal Estimates'!D$2:D$352)</f>
        <v>1593</v>
      </c>
      <c r="D128">
        <f>_xlfn.XLOOKUP(B128,'2022 Seasonal Estimates'!C$2:C$352,'2022 Seasonal Estimates'!F$2:F$352)</f>
        <v>10</v>
      </c>
      <c r="E128">
        <f>_xlfn.XLOOKUP(B128,STR_filtered!B$2:B$352,STR_filtered!C$2:C$352)</f>
        <v>4</v>
      </c>
      <c r="F128" s="1">
        <f t="shared" si="2"/>
        <v>6.2774639045825482E-3</v>
      </c>
      <c r="G128" s="1">
        <f t="shared" si="3"/>
        <v>2.5109855618330196E-3</v>
      </c>
      <c r="H128">
        <f>_xlfn.XLOOKUP(Table1[[#This Row],[muni_name]],Statute!A$2:A$26,Statute!B$2:B$26,0)</f>
        <v>0</v>
      </c>
    </row>
    <row r="129" spans="1:8" x14ac:dyDescent="0.35">
      <c r="A129">
        <v>128</v>
      </c>
      <c r="B129" t="s">
        <v>174</v>
      </c>
      <c r="C129">
        <f>_xlfn.XLOOKUP(B129,'2022 Seasonal Estimates'!C$2:C$352,'2022 Seasonal Estimates'!D$2:D$352)</f>
        <v>27226</v>
      </c>
      <c r="D129">
        <f>_xlfn.XLOOKUP(B129,'2022 Seasonal Estimates'!C$2:C$352,'2022 Seasonal Estimates'!F$2:F$352)</f>
        <v>53</v>
      </c>
      <c r="E129">
        <f>_xlfn.XLOOKUP(B129,STR_filtered!B$2:B$352,STR_filtered!C$2:C$352)</f>
        <v>15</v>
      </c>
      <c r="F129" s="1">
        <f t="shared" si="2"/>
        <v>1.9466686255784911E-3</v>
      </c>
      <c r="G129" s="1">
        <f t="shared" si="3"/>
        <v>5.5094395063542197E-4</v>
      </c>
      <c r="H129">
        <f>_xlfn.XLOOKUP(Table1[[#This Row],[muni_name]],Statute!A$2:A$26,Statute!B$2:B$26,0)</f>
        <v>0</v>
      </c>
    </row>
    <row r="130" spans="1:8" x14ac:dyDescent="0.35">
      <c r="A130">
        <v>129</v>
      </c>
      <c r="B130" t="s">
        <v>175</v>
      </c>
      <c r="C130">
        <f>_xlfn.XLOOKUP(B130,'2022 Seasonal Estimates'!C$2:C$352,'2022 Seasonal Estimates'!D$2:D$352)</f>
        <v>183</v>
      </c>
      <c r="D130">
        <f>_xlfn.XLOOKUP(B130,'2022 Seasonal Estimates'!C$2:C$352,'2022 Seasonal Estimates'!F$2:F$352)</f>
        <v>30</v>
      </c>
      <c r="E130">
        <f>_xlfn.XLOOKUP(B130,STR_filtered!B$2:B$352,STR_filtered!C$2:C$352)</f>
        <v>12</v>
      </c>
      <c r="F130" s="1">
        <f t="shared" si="2"/>
        <v>0.16393442622950818</v>
      </c>
      <c r="G130" s="1">
        <f t="shared" si="3"/>
        <v>6.5573770491803282E-2</v>
      </c>
      <c r="H130">
        <f>_xlfn.XLOOKUP(Table1[[#This Row],[muni_name]],Statute!A$2:A$26,Statute!B$2:B$26,0)</f>
        <v>0</v>
      </c>
    </row>
    <row r="131" spans="1:8" x14ac:dyDescent="0.35">
      <c r="A131">
        <v>130</v>
      </c>
      <c r="B131" t="s">
        <v>176</v>
      </c>
      <c r="C131">
        <f>_xlfn.XLOOKUP(B131,'2022 Seasonal Estimates'!C$2:C$352,'2022 Seasonal Estimates'!D$2:D$352)</f>
        <v>602</v>
      </c>
      <c r="D131">
        <f>_xlfn.XLOOKUP(B131,'2022 Seasonal Estimates'!C$2:C$352,'2022 Seasonal Estimates'!F$2:F$352)</f>
        <v>227</v>
      </c>
      <c r="E131">
        <f>_xlfn.XLOOKUP(B131,STR_filtered!B$2:B$352,STR_filtered!C$2:C$352)</f>
        <v>3</v>
      </c>
      <c r="F131" s="1">
        <f t="shared" ref="F131:F194" si="4">D131/C131</f>
        <v>0.37707641196013292</v>
      </c>
      <c r="G131" s="1">
        <f t="shared" ref="G131:G194" si="5">E131/C131</f>
        <v>4.9833887043189366E-3</v>
      </c>
      <c r="H131">
        <f>_xlfn.XLOOKUP(Table1[[#This Row],[muni_name]],Statute!A$2:A$26,Statute!B$2:B$26,0)</f>
        <v>0</v>
      </c>
    </row>
    <row r="132" spans="1:8" x14ac:dyDescent="0.35">
      <c r="A132">
        <v>131</v>
      </c>
      <c r="B132" t="s">
        <v>177</v>
      </c>
      <c r="C132">
        <f>_xlfn.XLOOKUP(B132,'2022 Seasonal Estimates'!C$2:C$352,'2022 Seasonal Estimates'!D$2:D$352)</f>
        <v>9635</v>
      </c>
      <c r="D132">
        <f>_xlfn.XLOOKUP(B132,'2022 Seasonal Estimates'!C$2:C$352,'2022 Seasonal Estimates'!F$2:F$352)</f>
        <v>161</v>
      </c>
      <c r="E132">
        <f>_xlfn.XLOOKUP(B132,STR_filtered!B$2:B$352,STR_filtered!C$2:C$352)</f>
        <v>8</v>
      </c>
      <c r="F132" s="1">
        <f t="shared" si="4"/>
        <v>1.6709911779968865E-2</v>
      </c>
      <c r="G132" s="1">
        <f t="shared" si="5"/>
        <v>8.303061754021796E-4</v>
      </c>
      <c r="H132">
        <f>_xlfn.XLOOKUP(Table1[[#This Row],[muni_name]],Statute!A$2:A$26,Statute!B$2:B$26,0)</f>
        <v>0</v>
      </c>
    </row>
    <row r="133" spans="1:8" x14ac:dyDescent="0.35">
      <c r="A133">
        <v>132</v>
      </c>
      <c r="B133" t="s">
        <v>178</v>
      </c>
      <c r="C133">
        <f>_xlfn.XLOOKUP(B133,'2022 Seasonal Estimates'!C$2:C$352,'2022 Seasonal Estimates'!D$2:D$352)</f>
        <v>1066</v>
      </c>
      <c r="D133">
        <f>_xlfn.XLOOKUP(B133,'2022 Seasonal Estimates'!C$2:C$352,'2022 Seasonal Estimates'!F$2:F$352)</f>
        <v>206</v>
      </c>
      <c r="E133">
        <f>_xlfn.XLOOKUP(B133,STR_filtered!B$2:B$352,STR_filtered!C$2:C$352)</f>
        <v>24</v>
      </c>
      <c r="F133" s="1">
        <f t="shared" si="4"/>
        <v>0.19324577861163228</v>
      </c>
      <c r="G133" s="1">
        <f t="shared" si="5"/>
        <v>2.2514071294559099E-2</v>
      </c>
      <c r="H133">
        <f>_xlfn.XLOOKUP(Table1[[#This Row],[muni_name]],Statute!A$2:A$26,Statute!B$2:B$26,0)</f>
        <v>0</v>
      </c>
    </row>
    <row r="134" spans="1:8" x14ac:dyDescent="0.35">
      <c r="A134">
        <v>133</v>
      </c>
      <c r="B134" t="s">
        <v>179</v>
      </c>
      <c r="C134">
        <f>_xlfn.XLOOKUP(B134,'2022 Seasonal Estimates'!C$2:C$352,'2022 Seasonal Estimates'!D$2:D$352)</f>
        <v>4727</v>
      </c>
      <c r="D134">
        <f>_xlfn.XLOOKUP(B134,'2022 Seasonal Estimates'!C$2:C$352,'2022 Seasonal Estimates'!F$2:F$352)</f>
        <v>0</v>
      </c>
      <c r="E134">
        <f>_xlfn.XLOOKUP(B134,STR_filtered!B$2:B$352,STR_filtered!C$2:C$352)</f>
        <v>6</v>
      </c>
      <c r="F134" s="1">
        <f t="shared" si="4"/>
        <v>0</v>
      </c>
      <c r="G134" s="1">
        <f t="shared" si="5"/>
        <v>1.2693039983075946E-3</v>
      </c>
      <c r="H134">
        <f>_xlfn.XLOOKUP(Table1[[#This Row],[muni_name]],Statute!A$2:A$26,Statute!B$2:B$26,0)</f>
        <v>0</v>
      </c>
    </row>
    <row r="135" spans="1:8" x14ac:dyDescent="0.35">
      <c r="A135">
        <v>134</v>
      </c>
      <c r="B135" t="s">
        <v>180</v>
      </c>
      <c r="C135">
        <f>_xlfn.XLOOKUP(B135,'2022 Seasonal Estimates'!C$2:C$352,'2022 Seasonal Estimates'!D$2:D$352)</f>
        <v>7177</v>
      </c>
      <c r="D135">
        <f>_xlfn.XLOOKUP(B135,'2022 Seasonal Estimates'!C$2:C$352,'2022 Seasonal Estimates'!F$2:F$352)</f>
        <v>0</v>
      </c>
      <c r="E135">
        <f>_xlfn.XLOOKUP(B135,STR_filtered!B$2:B$352,STR_filtered!C$2:C$352)</f>
        <v>4</v>
      </c>
      <c r="F135" s="1">
        <f t="shared" si="4"/>
        <v>0</v>
      </c>
      <c r="G135" s="1">
        <f t="shared" si="5"/>
        <v>5.5733593423435974E-4</v>
      </c>
      <c r="H135">
        <f>_xlfn.XLOOKUP(Table1[[#This Row],[muni_name]],Statute!A$2:A$26,Statute!B$2:B$26,0)</f>
        <v>0</v>
      </c>
    </row>
    <row r="136" spans="1:8" x14ac:dyDescent="0.35">
      <c r="A136">
        <v>135</v>
      </c>
      <c r="B136" t="s">
        <v>181</v>
      </c>
      <c r="C136">
        <f>_xlfn.XLOOKUP(B136,'2022 Seasonal Estimates'!C$2:C$352,'2022 Seasonal Estimates'!D$2:D$352)</f>
        <v>1552</v>
      </c>
      <c r="D136">
        <f>_xlfn.XLOOKUP(B136,'2022 Seasonal Estimates'!C$2:C$352,'2022 Seasonal Estimates'!F$2:F$352)</f>
        <v>332</v>
      </c>
      <c r="E136">
        <f>_xlfn.XLOOKUP(B136,STR_filtered!B$2:B$352,STR_filtered!C$2:C$352)</f>
        <v>24</v>
      </c>
      <c r="F136" s="1">
        <f t="shared" si="4"/>
        <v>0.21391752577319587</v>
      </c>
      <c r="G136" s="1">
        <f t="shared" si="5"/>
        <v>1.5463917525773196E-2</v>
      </c>
      <c r="H136">
        <f>_xlfn.XLOOKUP(Table1[[#This Row],[muni_name]],Statute!A$2:A$26,Statute!B$2:B$26,0)</f>
        <v>0</v>
      </c>
    </row>
    <row r="137" spans="1:8" x14ac:dyDescent="0.35">
      <c r="A137">
        <v>136</v>
      </c>
      <c r="B137" t="s">
        <v>182</v>
      </c>
      <c r="C137">
        <f>_xlfn.XLOOKUP(B137,'2022 Seasonal Estimates'!C$2:C$352,'2022 Seasonal Estimates'!D$2:D$352)</f>
        <v>5697</v>
      </c>
      <c r="D137">
        <f>_xlfn.XLOOKUP(B137,'2022 Seasonal Estimates'!C$2:C$352,'2022 Seasonal Estimates'!F$2:F$352)</f>
        <v>0</v>
      </c>
      <c r="E137">
        <f>_xlfn.XLOOKUP(B137,STR_filtered!B$2:B$352,STR_filtered!C$2:C$352)</f>
        <v>6</v>
      </c>
      <c r="F137" s="1">
        <f t="shared" si="4"/>
        <v>0</v>
      </c>
      <c r="G137" s="1">
        <f t="shared" si="5"/>
        <v>1.05318588730911E-3</v>
      </c>
      <c r="H137">
        <f>_xlfn.XLOOKUP(Table1[[#This Row],[muni_name]],Statute!A$2:A$26,Statute!B$2:B$26,0)</f>
        <v>0</v>
      </c>
    </row>
    <row r="138" spans="1:8" x14ac:dyDescent="0.35">
      <c r="A138">
        <v>137</v>
      </c>
      <c r="B138" t="s">
        <v>183</v>
      </c>
      <c r="C138">
        <f>_xlfn.XLOOKUP(B138,'2022 Seasonal Estimates'!C$2:C$352,'2022 Seasonal Estimates'!D$2:D$352)</f>
        <v>16743</v>
      </c>
      <c r="D138">
        <f>_xlfn.XLOOKUP(B138,'2022 Seasonal Estimates'!C$2:C$352,'2022 Seasonal Estimates'!F$2:F$352)</f>
        <v>8</v>
      </c>
      <c r="E138">
        <f>_xlfn.XLOOKUP(B138,STR_filtered!B$2:B$352,STR_filtered!C$2:C$352)</f>
        <v>14</v>
      </c>
      <c r="F138" s="1">
        <f t="shared" si="4"/>
        <v>4.7781162276772381E-4</v>
      </c>
      <c r="G138" s="1">
        <f t="shared" si="5"/>
        <v>8.3617033984351673E-4</v>
      </c>
      <c r="H138">
        <f>_xlfn.XLOOKUP(Table1[[#This Row],[muni_name]],Statute!A$2:A$26,Statute!B$2:B$26,0)</f>
        <v>0</v>
      </c>
    </row>
    <row r="139" spans="1:8" x14ac:dyDescent="0.35">
      <c r="A139">
        <v>138</v>
      </c>
      <c r="B139" t="s">
        <v>184</v>
      </c>
      <c r="C139">
        <f>_xlfn.XLOOKUP(B139,'2022 Seasonal Estimates'!C$2:C$352,'2022 Seasonal Estimates'!D$2:D$352)</f>
        <v>2300</v>
      </c>
      <c r="D139">
        <f>_xlfn.XLOOKUP(B139,'2022 Seasonal Estimates'!C$2:C$352,'2022 Seasonal Estimates'!F$2:F$352)</f>
        <v>0</v>
      </c>
      <c r="E139">
        <f>_xlfn.XLOOKUP(B139,STR_filtered!B$2:B$352,STR_filtered!C$2:C$352)</f>
        <v>0</v>
      </c>
      <c r="F139" s="1">
        <f t="shared" si="4"/>
        <v>0</v>
      </c>
      <c r="G139" s="1">
        <f t="shared" si="5"/>
        <v>0</v>
      </c>
      <c r="H139">
        <f>_xlfn.XLOOKUP(Table1[[#This Row],[muni_name]],Statute!A$2:A$26,Statute!B$2:B$26,0)</f>
        <v>0</v>
      </c>
    </row>
    <row r="140" spans="1:8" x14ac:dyDescent="0.35">
      <c r="A140">
        <v>139</v>
      </c>
      <c r="B140" t="s">
        <v>185</v>
      </c>
      <c r="C140">
        <f>_xlfn.XLOOKUP(B140,'2022 Seasonal Estimates'!C$2:C$352,'2022 Seasonal Estimates'!D$2:D$352)</f>
        <v>7008</v>
      </c>
      <c r="D140">
        <f>_xlfn.XLOOKUP(B140,'2022 Seasonal Estimates'!C$2:C$352,'2022 Seasonal Estimates'!F$2:F$352)</f>
        <v>43</v>
      </c>
      <c r="E140">
        <f>_xlfn.XLOOKUP(B140,STR_filtered!B$2:B$352,STR_filtered!C$2:C$352)</f>
        <v>10</v>
      </c>
      <c r="F140" s="1">
        <f t="shared" si="4"/>
        <v>6.1358447488584471E-3</v>
      </c>
      <c r="G140" s="1">
        <f t="shared" si="5"/>
        <v>1.4269406392694063E-3</v>
      </c>
      <c r="H140">
        <f>_xlfn.XLOOKUP(Table1[[#This Row],[muni_name]],Statute!A$2:A$26,Statute!B$2:B$26,0)</f>
        <v>0</v>
      </c>
    </row>
    <row r="141" spans="1:8" x14ac:dyDescent="0.35">
      <c r="A141">
        <v>140</v>
      </c>
      <c r="B141" t="s">
        <v>186</v>
      </c>
      <c r="C141">
        <f>_xlfn.XLOOKUP(B141,'2022 Seasonal Estimates'!C$2:C$352,'2022 Seasonal Estimates'!D$2:D$352)</f>
        <v>1599</v>
      </c>
      <c r="D141">
        <f>_xlfn.XLOOKUP(B141,'2022 Seasonal Estimates'!C$2:C$352,'2022 Seasonal Estimates'!F$2:F$352)</f>
        <v>11</v>
      </c>
      <c r="E141">
        <f>_xlfn.XLOOKUP(B141,STR_filtered!B$2:B$352,STR_filtered!C$2:C$352)</f>
        <v>9</v>
      </c>
      <c r="F141" s="1">
        <f t="shared" si="4"/>
        <v>6.8792995622263915E-3</v>
      </c>
      <c r="G141" s="1">
        <f t="shared" si="5"/>
        <v>5.6285178236397749E-3</v>
      </c>
      <c r="H141">
        <f>_xlfn.XLOOKUP(Table1[[#This Row],[muni_name]],Statute!A$2:A$26,Statute!B$2:B$26,0)</f>
        <v>0</v>
      </c>
    </row>
    <row r="142" spans="1:8" x14ac:dyDescent="0.35">
      <c r="A142">
        <v>141</v>
      </c>
      <c r="B142" t="s">
        <v>187</v>
      </c>
      <c r="C142">
        <f>_xlfn.XLOOKUP(B142,'2022 Seasonal Estimates'!C$2:C$352,'2022 Seasonal Estimates'!D$2:D$352)</f>
        <v>8560</v>
      </c>
      <c r="D142">
        <f>_xlfn.XLOOKUP(B142,'2022 Seasonal Estimates'!C$2:C$352,'2022 Seasonal Estimates'!F$2:F$352)</f>
        <v>0</v>
      </c>
      <c r="E142">
        <f>_xlfn.XLOOKUP(B142,STR_filtered!B$2:B$352,STR_filtered!C$2:C$352)</f>
        <v>0</v>
      </c>
      <c r="F142" s="1">
        <f t="shared" si="4"/>
        <v>0</v>
      </c>
      <c r="G142" s="1">
        <f t="shared" si="5"/>
        <v>0</v>
      </c>
      <c r="H142">
        <f>_xlfn.XLOOKUP(Table1[[#This Row],[muni_name]],Statute!A$2:A$26,Statute!B$2:B$26,0)</f>
        <v>0</v>
      </c>
    </row>
    <row r="143" spans="1:8" x14ac:dyDescent="0.35">
      <c r="A143">
        <v>142</v>
      </c>
      <c r="B143" t="s">
        <v>188</v>
      </c>
      <c r="C143">
        <f>_xlfn.XLOOKUP(B143,'2022 Seasonal Estimates'!C$2:C$352,'2022 Seasonal Estimates'!D$2:D$352)</f>
        <v>5831</v>
      </c>
      <c r="D143">
        <f>_xlfn.XLOOKUP(B143,'2022 Seasonal Estimates'!C$2:C$352,'2022 Seasonal Estimates'!F$2:F$352)</f>
        <v>862</v>
      </c>
      <c r="E143">
        <f>_xlfn.XLOOKUP(B143,STR_filtered!B$2:B$352,STR_filtered!C$2:C$352)</f>
        <v>60</v>
      </c>
      <c r="F143" s="1">
        <f t="shared" si="4"/>
        <v>0.14783056079574686</v>
      </c>
      <c r="G143" s="1">
        <f t="shared" si="5"/>
        <v>1.0289830217801407E-2</v>
      </c>
      <c r="H143">
        <f>_xlfn.XLOOKUP(Table1[[#This Row],[muni_name]],Statute!A$2:A$26,Statute!B$2:B$26,0)</f>
        <v>0</v>
      </c>
    </row>
    <row r="144" spans="1:8" x14ac:dyDescent="0.35">
      <c r="A144">
        <v>143</v>
      </c>
      <c r="B144" t="s">
        <v>189</v>
      </c>
      <c r="C144">
        <f>_xlfn.XLOOKUP(B144,'2022 Seasonal Estimates'!C$2:C$352,'2022 Seasonal Estimates'!D$2:D$352)</f>
        <v>1021</v>
      </c>
      <c r="D144">
        <f>_xlfn.XLOOKUP(B144,'2022 Seasonal Estimates'!C$2:C$352,'2022 Seasonal Estimates'!F$2:F$352)</f>
        <v>72</v>
      </c>
      <c r="E144">
        <f>_xlfn.XLOOKUP(B144,STR_filtered!B$2:B$352,STR_filtered!C$2:C$352)</f>
        <v>8</v>
      </c>
      <c r="F144" s="1">
        <f t="shared" si="4"/>
        <v>7.0519098922624882E-2</v>
      </c>
      <c r="G144" s="1">
        <f t="shared" si="5"/>
        <v>7.8354554358472089E-3</v>
      </c>
      <c r="H144">
        <f>_xlfn.XLOOKUP(Table1[[#This Row],[muni_name]],Statute!A$2:A$26,Statute!B$2:B$26,0)</f>
        <v>0</v>
      </c>
    </row>
    <row r="145" spans="1:8" x14ac:dyDescent="0.35">
      <c r="A145">
        <v>144</v>
      </c>
      <c r="B145" t="s">
        <v>190</v>
      </c>
      <c r="C145">
        <f>_xlfn.XLOOKUP(B145,'2022 Seasonal Estimates'!C$2:C$352,'2022 Seasonal Estimates'!D$2:D$352)</f>
        <v>6153</v>
      </c>
      <c r="D145">
        <f>_xlfn.XLOOKUP(B145,'2022 Seasonal Estimates'!C$2:C$352,'2022 Seasonal Estimates'!F$2:F$352)</f>
        <v>263</v>
      </c>
      <c r="E145">
        <f>_xlfn.XLOOKUP(B145,STR_filtered!B$2:B$352,STR_filtered!C$2:C$352)</f>
        <v>45</v>
      </c>
      <c r="F145" s="1">
        <f t="shared" si="4"/>
        <v>4.2743377214366975E-2</v>
      </c>
      <c r="G145" s="1">
        <f t="shared" si="5"/>
        <v>7.3135056070209653E-3</v>
      </c>
      <c r="H145">
        <f>_xlfn.XLOOKUP(Table1[[#This Row],[muni_name]],Statute!A$2:A$26,Statute!B$2:B$26,0)</f>
        <v>0</v>
      </c>
    </row>
    <row r="146" spans="1:8" x14ac:dyDescent="0.35">
      <c r="A146">
        <v>145</v>
      </c>
      <c r="B146" t="s">
        <v>191</v>
      </c>
      <c r="C146">
        <f>_xlfn.XLOOKUP(B146,'2022 Seasonal Estimates'!C$2:C$352,'2022 Seasonal Estimates'!D$2:D$352)</f>
        <v>5614</v>
      </c>
      <c r="D146">
        <f>_xlfn.XLOOKUP(B146,'2022 Seasonal Estimates'!C$2:C$352,'2022 Seasonal Estimates'!F$2:F$352)</f>
        <v>41</v>
      </c>
      <c r="E146">
        <f>_xlfn.XLOOKUP(B146,STR_filtered!B$2:B$352,STR_filtered!C$2:C$352)</f>
        <v>20</v>
      </c>
      <c r="F146" s="1">
        <f t="shared" si="4"/>
        <v>7.3031706448165304E-3</v>
      </c>
      <c r="G146" s="1">
        <f t="shared" si="5"/>
        <v>3.5625222657641609E-3</v>
      </c>
      <c r="H146">
        <f>_xlfn.XLOOKUP(Table1[[#This Row],[muni_name]],Statute!A$2:A$26,Statute!B$2:B$26,0)</f>
        <v>0</v>
      </c>
    </row>
    <row r="147" spans="1:8" x14ac:dyDescent="0.35">
      <c r="A147">
        <v>146</v>
      </c>
      <c r="B147" t="s">
        <v>192</v>
      </c>
      <c r="C147">
        <f>_xlfn.XLOOKUP(B147,'2022 Seasonal Estimates'!C$2:C$352,'2022 Seasonal Estimates'!D$2:D$352)</f>
        <v>4482</v>
      </c>
      <c r="D147">
        <f>_xlfn.XLOOKUP(B147,'2022 Seasonal Estimates'!C$2:C$352,'2022 Seasonal Estimates'!F$2:F$352)</f>
        <v>278</v>
      </c>
      <c r="E147">
        <f>_xlfn.XLOOKUP(B147,STR_filtered!B$2:B$352,STR_filtered!C$2:C$352)</f>
        <v>17</v>
      </c>
      <c r="F147" s="1">
        <f t="shared" si="4"/>
        <v>6.2025881302989735E-2</v>
      </c>
      <c r="G147" s="1">
        <f t="shared" si="5"/>
        <v>3.7929495760821064E-3</v>
      </c>
      <c r="H147">
        <f>_xlfn.XLOOKUP(Table1[[#This Row],[muni_name]],Statute!A$2:A$26,Statute!B$2:B$26,0)</f>
        <v>0</v>
      </c>
    </row>
    <row r="148" spans="1:8" x14ac:dyDescent="0.35">
      <c r="A148">
        <v>147</v>
      </c>
      <c r="B148" t="s">
        <v>193</v>
      </c>
      <c r="C148">
        <f>_xlfn.XLOOKUP(B148,'2022 Seasonal Estimates'!C$2:C$352,'2022 Seasonal Estimates'!D$2:D$352)</f>
        <v>3053</v>
      </c>
      <c r="D148">
        <f>_xlfn.XLOOKUP(B148,'2022 Seasonal Estimates'!C$2:C$352,'2022 Seasonal Estimates'!F$2:F$352)</f>
        <v>11</v>
      </c>
      <c r="E148">
        <f>_xlfn.XLOOKUP(B148,STR_filtered!B$2:B$352,STR_filtered!C$2:C$352)</f>
        <v>1</v>
      </c>
      <c r="F148" s="1">
        <f t="shared" si="4"/>
        <v>3.6030134294136916E-3</v>
      </c>
      <c r="G148" s="1">
        <f t="shared" si="5"/>
        <v>3.2754667540124465E-4</v>
      </c>
      <c r="H148">
        <f>_xlfn.XLOOKUP(Table1[[#This Row],[muni_name]],Statute!A$2:A$26,Statute!B$2:B$26,0)</f>
        <v>0</v>
      </c>
    </row>
    <row r="149" spans="1:8" x14ac:dyDescent="0.35">
      <c r="A149">
        <v>148</v>
      </c>
      <c r="B149" t="s">
        <v>194</v>
      </c>
      <c r="C149">
        <f>_xlfn.XLOOKUP(B149,'2022 Seasonal Estimates'!C$2:C$352,'2022 Seasonal Estimates'!D$2:D$352)</f>
        <v>1574</v>
      </c>
      <c r="D149">
        <f>_xlfn.XLOOKUP(B149,'2022 Seasonal Estimates'!C$2:C$352,'2022 Seasonal Estimates'!F$2:F$352)</f>
        <v>170</v>
      </c>
      <c r="E149">
        <f>_xlfn.XLOOKUP(B149,STR_filtered!B$2:B$352,STR_filtered!C$2:C$352)</f>
        <v>38</v>
      </c>
      <c r="F149" s="1">
        <f t="shared" si="4"/>
        <v>0.10800508259212198</v>
      </c>
      <c r="G149" s="1">
        <f t="shared" si="5"/>
        <v>2.4142312579415501E-2</v>
      </c>
      <c r="H149">
        <f>_xlfn.XLOOKUP(Table1[[#This Row],[muni_name]],Statute!A$2:A$26,Statute!B$2:B$26,0)</f>
        <v>0</v>
      </c>
    </row>
    <row r="150" spans="1:8" x14ac:dyDescent="0.35">
      <c r="A150">
        <v>149</v>
      </c>
      <c r="B150" t="s">
        <v>195</v>
      </c>
      <c r="C150">
        <f>_xlfn.XLOOKUP(B150,'2022 Seasonal Estimates'!C$2:C$352,'2022 Seasonal Estimates'!D$2:D$352)</f>
        <v>31407</v>
      </c>
      <c r="D150">
        <f>_xlfn.XLOOKUP(B150,'2022 Seasonal Estimates'!C$2:C$352,'2022 Seasonal Estimates'!F$2:F$352)</f>
        <v>0</v>
      </c>
      <c r="E150">
        <f>_xlfn.XLOOKUP(B150,STR_filtered!B$2:B$352,STR_filtered!C$2:C$352)</f>
        <v>8</v>
      </c>
      <c r="F150" s="1">
        <f t="shared" si="4"/>
        <v>0</v>
      </c>
      <c r="G150" s="1">
        <f t="shared" si="5"/>
        <v>2.5472028528671954E-4</v>
      </c>
      <c r="H150">
        <f>_xlfn.XLOOKUP(Table1[[#This Row],[muni_name]],Statute!A$2:A$26,Statute!B$2:B$26,0)</f>
        <v>0</v>
      </c>
    </row>
    <row r="151" spans="1:8" x14ac:dyDescent="0.35">
      <c r="A151">
        <v>150</v>
      </c>
      <c r="B151" t="s">
        <v>196</v>
      </c>
      <c r="C151">
        <f>_xlfn.XLOOKUP(B151,'2022 Seasonal Estimates'!C$2:C$352,'2022 Seasonal Estimates'!D$2:D$352)</f>
        <v>3053</v>
      </c>
      <c r="D151">
        <f>_xlfn.XLOOKUP(B151,'2022 Seasonal Estimates'!C$2:C$352,'2022 Seasonal Estimates'!F$2:F$352)</f>
        <v>386</v>
      </c>
      <c r="E151">
        <f>_xlfn.XLOOKUP(B151,STR_filtered!B$2:B$352,STR_filtered!C$2:C$352)</f>
        <v>102</v>
      </c>
      <c r="F151" s="1">
        <f t="shared" si="4"/>
        <v>0.12643301670488044</v>
      </c>
      <c r="G151" s="1">
        <f t="shared" si="5"/>
        <v>3.3409760890926954E-2</v>
      </c>
      <c r="H151">
        <f>_xlfn.XLOOKUP(Table1[[#This Row],[muni_name]],Statute!A$2:A$26,Statute!B$2:B$26,0)</f>
        <v>0</v>
      </c>
    </row>
    <row r="152" spans="1:8" x14ac:dyDescent="0.35">
      <c r="A152">
        <v>151</v>
      </c>
      <c r="B152" t="s">
        <v>197</v>
      </c>
      <c r="C152">
        <f>_xlfn.XLOOKUP(B152,'2022 Seasonal Estimates'!C$2:C$352,'2022 Seasonal Estimates'!D$2:D$352)</f>
        <v>4305</v>
      </c>
      <c r="D152">
        <f>_xlfn.XLOOKUP(B152,'2022 Seasonal Estimates'!C$2:C$352,'2022 Seasonal Estimates'!F$2:F$352)</f>
        <v>53</v>
      </c>
      <c r="E152">
        <f>_xlfn.XLOOKUP(B152,STR_filtered!B$2:B$352,STR_filtered!C$2:C$352)</f>
        <v>12</v>
      </c>
      <c r="F152" s="1">
        <f t="shared" si="4"/>
        <v>1.2311265969802556E-2</v>
      </c>
      <c r="G152" s="1">
        <f t="shared" si="5"/>
        <v>2.7874564459930314E-3</v>
      </c>
      <c r="H152">
        <f>_xlfn.XLOOKUP(Table1[[#This Row],[muni_name]],Statute!A$2:A$26,Statute!B$2:B$26,0)</f>
        <v>0</v>
      </c>
    </row>
    <row r="153" spans="1:8" x14ac:dyDescent="0.35">
      <c r="A153">
        <v>152</v>
      </c>
      <c r="B153" t="s">
        <v>198</v>
      </c>
      <c r="C153">
        <f>_xlfn.XLOOKUP(B153,'2022 Seasonal Estimates'!C$2:C$352,'2022 Seasonal Estimates'!D$2:D$352)</f>
        <v>3031</v>
      </c>
      <c r="D153">
        <f>_xlfn.XLOOKUP(B153,'2022 Seasonal Estimates'!C$2:C$352,'2022 Seasonal Estimates'!F$2:F$352)</f>
        <v>634</v>
      </c>
      <c r="E153">
        <f>_xlfn.XLOOKUP(B153,STR_filtered!B$2:B$352,STR_filtered!C$2:C$352)</f>
        <v>118</v>
      </c>
      <c r="F153" s="1">
        <f t="shared" si="4"/>
        <v>0.20917189046519299</v>
      </c>
      <c r="G153" s="1">
        <f t="shared" si="5"/>
        <v>3.8931045859452326E-2</v>
      </c>
      <c r="H153">
        <f>_xlfn.XLOOKUP(Table1[[#This Row],[muni_name]],Statute!A$2:A$26,Statute!B$2:B$26,0)</f>
        <v>0</v>
      </c>
    </row>
    <row r="154" spans="1:8" x14ac:dyDescent="0.35">
      <c r="A154">
        <v>153</v>
      </c>
      <c r="B154" t="s">
        <v>199</v>
      </c>
      <c r="C154">
        <f>_xlfn.XLOOKUP(B154,'2022 Seasonal Estimates'!C$2:C$352,'2022 Seasonal Estimates'!D$2:D$352)</f>
        <v>19187</v>
      </c>
      <c r="D154">
        <f>_xlfn.XLOOKUP(B154,'2022 Seasonal Estimates'!C$2:C$352,'2022 Seasonal Estimates'!F$2:F$352)</f>
        <v>62</v>
      </c>
      <c r="E154">
        <f>_xlfn.XLOOKUP(B154,STR_filtered!B$2:B$352,STR_filtered!C$2:C$352)</f>
        <v>6</v>
      </c>
      <c r="F154" s="1">
        <f t="shared" si="4"/>
        <v>3.2313545629853546E-3</v>
      </c>
      <c r="G154" s="1">
        <f t="shared" si="5"/>
        <v>3.127117319018085E-4</v>
      </c>
      <c r="H154">
        <f>_xlfn.XLOOKUP(Table1[[#This Row],[muni_name]],Statute!A$2:A$26,Statute!B$2:B$26,0)</f>
        <v>0</v>
      </c>
    </row>
    <row r="155" spans="1:8" x14ac:dyDescent="0.35">
      <c r="A155">
        <v>154</v>
      </c>
      <c r="B155" t="s">
        <v>200</v>
      </c>
      <c r="C155">
        <f>_xlfn.XLOOKUP(B155,'2022 Seasonal Estimates'!C$2:C$352,'2022 Seasonal Estimates'!D$2:D$352)</f>
        <v>813</v>
      </c>
      <c r="D155">
        <f>_xlfn.XLOOKUP(B155,'2022 Seasonal Estimates'!C$2:C$352,'2022 Seasonal Estimates'!F$2:F$352)</f>
        <v>36</v>
      </c>
      <c r="E155">
        <f>_xlfn.XLOOKUP(B155,STR_filtered!B$2:B$352,STR_filtered!C$2:C$352)</f>
        <v>5</v>
      </c>
      <c r="F155" s="1">
        <f t="shared" si="4"/>
        <v>4.4280442804428041E-2</v>
      </c>
      <c r="G155" s="1">
        <f t="shared" si="5"/>
        <v>6.1500615006150061E-3</v>
      </c>
      <c r="H155">
        <f>_xlfn.XLOOKUP(Table1[[#This Row],[muni_name]],Statute!A$2:A$26,Statute!B$2:B$26,0)</f>
        <v>0</v>
      </c>
    </row>
    <row r="156" spans="1:8" x14ac:dyDescent="0.35">
      <c r="A156">
        <v>155</v>
      </c>
      <c r="B156" t="s">
        <v>201</v>
      </c>
      <c r="C156">
        <f>_xlfn.XLOOKUP(B156,'2022 Seasonal Estimates'!C$2:C$352,'2022 Seasonal Estimates'!D$2:D$352)</f>
        <v>12727</v>
      </c>
      <c r="D156">
        <f>_xlfn.XLOOKUP(B156,'2022 Seasonal Estimates'!C$2:C$352,'2022 Seasonal Estimates'!F$2:F$352)</f>
        <v>0</v>
      </c>
      <c r="E156">
        <f>_xlfn.XLOOKUP(B156,STR_filtered!B$2:B$352,STR_filtered!C$2:C$352)</f>
        <v>43</v>
      </c>
      <c r="F156" s="1">
        <f t="shared" si="4"/>
        <v>0</v>
      </c>
      <c r="G156" s="1">
        <f t="shared" si="5"/>
        <v>3.3786438280820302E-3</v>
      </c>
      <c r="H156">
        <f>_xlfn.XLOOKUP(Table1[[#This Row],[muni_name]],Statute!A$2:A$26,Statute!B$2:B$26,0)</f>
        <v>0</v>
      </c>
    </row>
    <row r="157" spans="1:8" x14ac:dyDescent="0.35">
      <c r="A157">
        <v>156</v>
      </c>
      <c r="B157" t="s">
        <v>202</v>
      </c>
      <c r="C157">
        <f>_xlfn.XLOOKUP(B157,'2022 Seasonal Estimates'!C$2:C$352,'2022 Seasonal Estimates'!D$2:D$352)</f>
        <v>284</v>
      </c>
      <c r="D157">
        <f>_xlfn.XLOOKUP(B157,'2022 Seasonal Estimates'!C$2:C$352,'2022 Seasonal Estimates'!F$2:F$352)</f>
        <v>11</v>
      </c>
      <c r="E157">
        <f>_xlfn.XLOOKUP(B157,STR_filtered!B$2:B$352,STR_filtered!C$2:C$352)</f>
        <v>3</v>
      </c>
      <c r="F157" s="1">
        <f t="shared" si="4"/>
        <v>3.873239436619718E-2</v>
      </c>
      <c r="G157" s="1">
        <f t="shared" si="5"/>
        <v>1.0563380281690141E-2</v>
      </c>
      <c r="H157">
        <f>_xlfn.XLOOKUP(Table1[[#This Row],[muni_name]],Statute!A$2:A$26,Statute!B$2:B$26,0)</f>
        <v>0</v>
      </c>
    </row>
    <row r="158" spans="1:8" x14ac:dyDescent="0.35">
      <c r="A158">
        <v>157</v>
      </c>
      <c r="B158" t="s">
        <v>203</v>
      </c>
      <c r="C158">
        <f>_xlfn.XLOOKUP(B158,'2022 Seasonal Estimates'!C$2:C$352,'2022 Seasonal Estimates'!D$2:D$352)</f>
        <v>2718</v>
      </c>
      <c r="D158">
        <f>_xlfn.XLOOKUP(B158,'2022 Seasonal Estimates'!C$2:C$352,'2022 Seasonal Estimates'!F$2:F$352)</f>
        <v>50</v>
      </c>
      <c r="E158">
        <f>_xlfn.XLOOKUP(B158,STR_filtered!B$2:B$352,STR_filtered!C$2:C$352)</f>
        <v>6</v>
      </c>
      <c r="F158" s="1">
        <f t="shared" si="4"/>
        <v>1.839587932303164E-2</v>
      </c>
      <c r="G158" s="1">
        <f t="shared" si="5"/>
        <v>2.2075055187637969E-3</v>
      </c>
      <c r="H158">
        <f>_xlfn.XLOOKUP(Table1[[#This Row],[muni_name]],Statute!A$2:A$26,Statute!B$2:B$26,0)</f>
        <v>0</v>
      </c>
    </row>
    <row r="159" spans="1:8" x14ac:dyDescent="0.35">
      <c r="A159">
        <v>158</v>
      </c>
      <c r="B159" t="s">
        <v>204</v>
      </c>
      <c r="C159">
        <f>_xlfn.XLOOKUP(B159,'2022 Seasonal Estimates'!C$2:C$352,'2022 Seasonal Estimates'!D$2:D$352)</f>
        <v>3754</v>
      </c>
      <c r="D159">
        <f>_xlfn.XLOOKUP(B159,'2022 Seasonal Estimates'!C$2:C$352,'2022 Seasonal Estimates'!F$2:F$352)</f>
        <v>30</v>
      </c>
      <c r="E159">
        <f>_xlfn.XLOOKUP(B159,STR_filtered!B$2:B$352,STR_filtered!C$2:C$352)</f>
        <v>6</v>
      </c>
      <c r="F159" s="1">
        <f t="shared" si="4"/>
        <v>7.9914757591901964E-3</v>
      </c>
      <c r="G159" s="1">
        <f t="shared" si="5"/>
        <v>1.5982951518380393E-3</v>
      </c>
      <c r="H159">
        <f>_xlfn.XLOOKUP(Table1[[#This Row],[muni_name]],Statute!A$2:A$26,Statute!B$2:B$26,0)</f>
        <v>0</v>
      </c>
    </row>
    <row r="160" spans="1:8" x14ac:dyDescent="0.35">
      <c r="A160">
        <v>159</v>
      </c>
      <c r="B160" t="s">
        <v>205</v>
      </c>
      <c r="C160">
        <f>_xlfn.XLOOKUP(B160,'2022 Seasonal Estimates'!C$2:C$352,'2022 Seasonal Estimates'!D$2:D$352)</f>
        <v>6048</v>
      </c>
      <c r="D160">
        <f>_xlfn.XLOOKUP(B160,'2022 Seasonal Estimates'!C$2:C$352,'2022 Seasonal Estimates'!F$2:F$352)</f>
        <v>52</v>
      </c>
      <c r="E160">
        <f>_xlfn.XLOOKUP(B160,STR_filtered!B$2:B$352,STR_filtered!C$2:C$352)</f>
        <v>8</v>
      </c>
      <c r="F160" s="1">
        <f t="shared" si="4"/>
        <v>8.5978835978835974E-3</v>
      </c>
      <c r="G160" s="1">
        <f t="shared" si="5"/>
        <v>1.3227513227513227E-3</v>
      </c>
      <c r="H160">
        <f>_xlfn.XLOOKUP(Table1[[#This Row],[muni_name]],Statute!A$2:A$26,Statute!B$2:B$26,0)</f>
        <v>0</v>
      </c>
    </row>
    <row r="161" spans="1:8" x14ac:dyDescent="0.35">
      <c r="A161">
        <v>160</v>
      </c>
      <c r="B161" t="s">
        <v>206</v>
      </c>
      <c r="C161">
        <f>_xlfn.XLOOKUP(B161,'2022 Seasonal Estimates'!C$2:C$352,'2022 Seasonal Estimates'!D$2:D$352)</f>
        <v>43975</v>
      </c>
      <c r="D161">
        <f>_xlfn.XLOOKUP(B161,'2022 Seasonal Estimates'!C$2:C$352,'2022 Seasonal Estimates'!F$2:F$352)</f>
        <v>118</v>
      </c>
      <c r="E161">
        <f>_xlfn.XLOOKUP(B161,STR_filtered!B$2:B$352,STR_filtered!C$2:C$352)</f>
        <v>37</v>
      </c>
      <c r="F161" s="1">
        <f t="shared" si="4"/>
        <v>2.6833428084138715E-3</v>
      </c>
      <c r="G161" s="1">
        <f t="shared" si="5"/>
        <v>8.413871517907902E-4</v>
      </c>
      <c r="H161">
        <f>_xlfn.XLOOKUP(Table1[[#This Row],[muni_name]],Statute!A$2:A$26,Statute!B$2:B$26,0)</f>
        <v>0</v>
      </c>
    </row>
    <row r="162" spans="1:8" x14ac:dyDescent="0.35">
      <c r="A162">
        <v>161</v>
      </c>
      <c r="B162" t="s">
        <v>207</v>
      </c>
      <c r="C162">
        <f>_xlfn.XLOOKUP(B162,'2022 Seasonal Estimates'!C$2:C$352,'2022 Seasonal Estimates'!D$2:D$352)</f>
        <v>9025</v>
      </c>
      <c r="D162">
        <f>_xlfn.XLOOKUP(B162,'2022 Seasonal Estimates'!C$2:C$352,'2022 Seasonal Estimates'!F$2:F$352)</f>
        <v>146</v>
      </c>
      <c r="E162">
        <f>_xlfn.XLOOKUP(B162,STR_filtered!B$2:B$352,STR_filtered!C$2:C$352)</f>
        <v>4</v>
      </c>
      <c r="F162" s="1">
        <f t="shared" si="4"/>
        <v>1.6177285318559557E-2</v>
      </c>
      <c r="G162" s="1">
        <f t="shared" si="5"/>
        <v>4.4321329639889195E-4</v>
      </c>
      <c r="H162">
        <f>_xlfn.XLOOKUP(Table1[[#This Row],[muni_name]],Statute!A$2:A$26,Statute!B$2:B$26,0)</f>
        <v>0</v>
      </c>
    </row>
    <row r="163" spans="1:8" x14ac:dyDescent="0.35">
      <c r="A163">
        <v>162</v>
      </c>
      <c r="B163" t="s">
        <v>208</v>
      </c>
      <c r="C163">
        <f>_xlfn.XLOOKUP(B163,'2022 Seasonal Estimates'!C$2:C$352,'2022 Seasonal Estimates'!D$2:D$352)</f>
        <v>4738</v>
      </c>
      <c r="D163">
        <f>_xlfn.XLOOKUP(B163,'2022 Seasonal Estimates'!C$2:C$352,'2022 Seasonal Estimates'!F$2:F$352)</f>
        <v>0</v>
      </c>
      <c r="E163">
        <f>_xlfn.XLOOKUP(B163,STR_filtered!B$2:B$352,STR_filtered!C$2:C$352)</f>
        <v>5</v>
      </c>
      <c r="F163" s="1">
        <f t="shared" si="4"/>
        <v>0</v>
      </c>
      <c r="G163" s="1">
        <f t="shared" si="5"/>
        <v>1.055297593921486E-3</v>
      </c>
      <c r="H163">
        <f>_xlfn.XLOOKUP(Table1[[#This Row],[muni_name]],Statute!A$2:A$26,Statute!B$2:B$26,0)</f>
        <v>0</v>
      </c>
    </row>
    <row r="164" spans="1:8" x14ac:dyDescent="0.35">
      <c r="A164">
        <v>163</v>
      </c>
      <c r="B164" t="s">
        <v>209</v>
      </c>
      <c r="C164">
        <f>_xlfn.XLOOKUP(B164,'2022 Seasonal Estimates'!C$2:C$352,'2022 Seasonal Estimates'!D$2:D$352)</f>
        <v>37334</v>
      </c>
      <c r="D164">
        <f>_xlfn.XLOOKUP(B164,'2022 Seasonal Estimates'!C$2:C$352,'2022 Seasonal Estimates'!F$2:F$352)</f>
        <v>70</v>
      </c>
      <c r="E164">
        <f>_xlfn.XLOOKUP(B164,STR_filtered!B$2:B$352,STR_filtered!C$2:C$352)</f>
        <v>51</v>
      </c>
      <c r="F164" s="1">
        <f t="shared" si="4"/>
        <v>1.8749665184550277E-3</v>
      </c>
      <c r="G164" s="1">
        <f t="shared" si="5"/>
        <v>1.3660470348743773E-3</v>
      </c>
      <c r="H164">
        <f>_xlfn.XLOOKUP(Table1[[#This Row],[muni_name]],Statute!A$2:A$26,Statute!B$2:B$26,0)</f>
        <v>0</v>
      </c>
    </row>
    <row r="165" spans="1:8" x14ac:dyDescent="0.35">
      <c r="A165">
        <v>164</v>
      </c>
      <c r="B165" t="s">
        <v>210</v>
      </c>
      <c r="C165">
        <f>_xlfn.XLOOKUP(B165,'2022 Seasonal Estimates'!C$2:C$352,'2022 Seasonal Estimates'!D$2:D$352)</f>
        <v>4846</v>
      </c>
      <c r="D165">
        <f>_xlfn.XLOOKUP(B165,'2022 Seasonal Estimates'!C$2:C$352,'2022 Seasonal Estimates'!F$2:F$352)</f>
        <v>0</v>
      </c>
      <c r="E165">
        <f>_xlfn.XLOOKUP(B165,STR_filtered!B$2:B$352,STR_filtered!C$2:C$352)</f>
        <v>0</v>
      </c>
      <c r="F165" s="1">
        <f t="shared" si="4"/>
        <v>0</v>
      </c>
      <c r="G165" s="1">
        <f t="shared" si="5"/>
        <v>0</v>
      </c>
      <c r="H165">
        <f>_xlfn.XLOOKUP(Table1[[#This Row],[muni_name]],Statute!A$2:A$26,Statute!B$2:B$26,0)</f>
        <v>0</v>
      </c>
    </row>
    <row r="166" spans="1:8" x14ac:dyDescent="0.35">
      <c r="A166">
        <v>165</v>
      </c>
      <c r="B166" t="s">
        <v>211</v>
      </c>
      <c r="C166">
        <f>_xlfn.XLOOKUP(B166,'2022 Seasonal Estimates'!C$2:C$352,'2022 Seasonal Estimates'!D$2:D$352)</f>
        <v>27708</v>
      </c>
      <c r="D166">
        <f>_xlfn.XLOOKUP(B166,'2022 Seasonal Estimates'!C$2:C$352,'2022 Seasonal Estimates'!F$2:F$352)</f>
        <v>161</v>
      </c>
      <c r="E166">
        <f>_xlfn.XLOOKUP(B166,STR_filtered!B$2:B$352,STR_filtered!C$2:C$352)</f>
        <v>86</v>
      </c>
      <c r="F166" s="1">
        <f t="shared" si="4"/>
        <v>5.8105962176988593E-3</v>
      </c>
      <c r="G166" s="1">
        <f t="shared" si="5"/>
        <v>3.1037967374043596E-3</v>
      </c>
      <c r="H166">
        <f>_xlfn.XLOOKUP(Table1[[#This Row],[muni_name]],Statute!A$2:A$26,Statute!B$2:B$26,0)</f>
        <v>0</v>
      </c>
    </row>
    <row r="167" spans="1:8" x14ac:dyDescent="0.35">
      <c r="A167">
        <v>166</v>
      </c>
      <c r="B167" t="s">
        <v>212</v>
      </c>
      <c r="C167">
        <f>_xlfn.XLOOKUP(B167,'2022 Seasonal Estimates'!C$2:C$352,'2022 Seasonal Estimates'!D$2:D$352)</f>
        <v>2191</v>
      </c>
      <c r="D167">
        <f>_xlfn.XLOOKUP(B167,'2022 Seasonal Estimates'!C$2:C$352,'2022 Seasonal Estimates'!F$2:F$352)</f>
        <v>90</v>
      </c>
      <c r="E167">
        <f>_xlfn.XLOOKUP(B167,STR_filtered!B$2:B$352,STR_filtered!C$2:C$352)</f>
        <v>33</v>
      </c>
      <c r="F167" s="1">
        <f t="shared" si="4"/>
        <v>4.1077133728890915E-2</v>
      </c>
      <c r="G167" s="1">
        <f t="shared" si="5"/>
        <v>1.5061615700593337E-2</v>
      </c>
      <c r="H167">
        <f>_xlfn.XLOOKUP(Table1[[#This Row],[muni_name]],Statute!A$2:A$26,Statute!B$2:B$26,0)</f>
        <v>0</v>
      </c>
    </row>
    <row r="168" spans="1:8" x14ac:dyDescent="0.35">
      <c r="A168">
        <v>167</v>
      </c>
      <c r="B168" t="s">
        <v>213</v>
      </c>
      <c r="C168">
        <f>_xlfn.XLOOKUP(B168,'2022 Seasonal Estimates'!C$2:C$352,'2022 Seasonal Estimates'!D$2:D$352)</f>
        <v>9167</v>
      </c>
      <c r="D168">
        <f>_xlfn.XLOOKUP(B168,'2022 Seasonal Estimates'!C$2:C$352,'2022 Seasonal Estimates'!F$2:F$352)</f>
        <v>42</v>
      </c>
      <c r="E168">
        <f>_xlfn.XLOOKUP(B168,STR_filtered!B$2:B$352,STR_filtered!C$2:C$352)</f>
        <v>3</v>
      </c>
      <c r="F168" s="1">
        <f t="shared" si="4"/>
        <v>4.581651576306316E-3</v>
      </c>
      <c r="G168" s="1">
        <f t="shared" si="5"/>
        <v>3.2726082687902256E-4</v>
      </c>
      <c r="H168">
        <f>_xlfn.XLOOKUP(Table1[[#This Row],[muni_name]],Statute!A$2:A$26,Statute!B$2:B$26,0)</f>
        <v>0</v>
      </c>
    </row>
    <row r="169" spans="1:8" x14ac:dyDescent="0.35">
      <c r="A169">
        <v>168</v>
      </c>
      <c r="B169" t="s">
        <v>214</v>
      </c>
      <c r="C169">
        <f>_xlfn.XLOOKUP(B169,'2022 Seasonal Estimates'!C$2:C$352,'2022 Seasonal Estimates'!D$2:D$352)</f>
        <v>8794</v>
      </c>
      <c r="D169">
        <f>_xlfn.XLOOKUP(B169,'2022 Seasonal Estimates'!C$2:C$352,'2022 Seasonal Estimates'!F$2:F$352)</f>
        <v>254</v>
      </c>
      <c r="E169">
        <f>_xlfn.XLOOKUP(B169,STR_filtered!B$2:B$352,STR_filtered!C$2:C$352)</f>
        <v>154</v>
      </c>
      <c r="F169" s="1">
        <f t="shared" si="4"/>
        <v>2.888332954287014E-2</v>
      </c>
      <c r="G169" s="1">
        <f t="shared" si="5"/>
        <v>1.7511939959062996E-2</v>
      </c>
      <c r="H169">
        <f>_xlfn.XLOOKUP(Table1[[#This Row],[muni_name]],Statute!A$2:A$26,Statute!B$2:B$26,0)</f>
        <v>0</v>
      </c>
    </row>
    <row r="170" spans="1:8" x14ac:dyDescent="0.35">
      <c r="A170">
        <v>169</v>
      </c>
      <c r="B170" t="s">
        <v>215</v>
      </c>
      <c r="C170">
        <f>_xlfn.XLOOKUP(B170,'2022 Seasonal Estimates'!C$2:C$352,'2022 Seasonal Estimates'!D$2:D$352)</f>
        <v>2490</v>
      </c>
      <c r="D170">
        <f>_xlfn.XLOOKUP(B170,'2022 Seasonal Estimates'!C$2:C$352,'2022 Seasonal Estimates'!F$2:F$352)</f>
        <v>342</v>
      </c>
      <c r="E170">
        <f>_xlfn.XLOOKUP(B170,STR_filtered!B$2:B$352,STR_filtered!C$2:C$352)</f>
        <v>55</v>
      </c>
      <c r="F170" s="1">
        <f t="shared" si="4"/>
        <v>0.13734939759036144</v>
      </c>
      <c r="G170" s="1">
        <f t="shared" si="5"/>
        <v>2.2088353413654619E-2</v>
      </c>
      <c r="H170">
        <f>_xlfn.XLOOKUP(Table1[[#This Row],[muni_name]],Statute!A$2:A$26,Statute!B$2:B$26,0)</f>
        <v>0</v>
      </c>
    </row>
    <row r="171" spans="1:8" x14ac:dyDescent="0.35">
      <c r="A171">
        <v>170</v>
      </c>
      <c r="B171" t="s">
        <v>216</v>
      </c>
      <c r="C171">
        <f>_xlfn.XLOOKUP(B171,'2022 Seasonal Estimates'!C$2:C$352,'2022 Seasonal Estimates'!D$2:D$352)</f>
        <v>17416</v>
      </c>
      <c r="D171">
        <f>_xlfn.XLOOKUP(B171,'2022 Seasonal Estimates'!C$2:C$352,'2022 Seasonal Estimates'!F$2:F$352)</f>
        <v>102</v>
      </c>
      <c r="E171">
        <f>_xlfn.XLOOKUP(B171,STR_filtered!B$2:B$352,STR_filtered!C$2:C$352)</f>
        <v>20</v>
      </c>
      <c r="F171" s="1">
        <f t="shared" si="4"/>
        <v>5.8566835094166284E-3</v>
      </c>
      <c r="G171" s="1">
        <f t="shared" si="5"/>
        <v>1.1483693155718878E-3</v>
      </c>
      <c r="H171">
        <f>_xlfn.XLOOKUP(Table1[[#This Row],[muni_name]],Statute!A$2:A$26,Statute!B$2:B$26,0)</f>
        <v>0</v>
      </c>
    </row>
    <row r="172" spans="1:8" x14ac:dyDescent="0.35">
      <c r="A172">
        <v>171</v>
      </c>
      <c r="B172" t="s">
        <v>217</v>
      </c>
      <c r="C172">
        <f>_xlfn.XLOOKUP(B172,'2022 Seasonal Estimates'!C$2:C$352,'2022 Seasonal Estimates'!D$2:D$352)</f>
        <v>11584</v>
      </c>
      <c r="D172">
        <f>_xlfn.XLOOKUP(B172,'2022 Seasonal Estimates'!C$2:C$352,'2022 Seasonal Estimates'!F$2:F$352)</f>
        <v>1189</v>
      </c>
      <c r="E172">
        <f>_xlfn.XLOOKUP(B172,STR_filtered!B$2:B$352,STR_filtered!C$2:C$352)</f>
        <v>122</v>
      </c>
      <c r="F172" s="1">
        <f t="shared" si="4"/>
        <v>0.10264157458563536</v>
      </c>
      <c r="G172" s="1">
        <f t="shared" si="5"/>
        <v>1.0531767955801106E-2</v>
      </c>
      <c r="H172">
        <f>_xlfn.XLOOKUP(Table1[[#This Row],[muni_name]],Statute!A$2:A$26,Statute!B$2:B$26,0)</f>
        <v>0</v>
      </c>
    </row>
    <row r="173" spans="1:8" x14ac:dyDescent="0.35">
      <c r="A173">
        <v>172</v>
      </c>
      <c r="B173" t="s">
        <v>218</v>
      </c>
      <c r="C173">
        <f>_xlfn.XLOOKUP(B173,'2022 Seasonal Estimates'!C$2:C$352,'2022 Seasonal Estimates'!D$2:D$352)</f>
        <v>10385</v>
      </c>
      <c r="D173">
        <f>_xlfn.XLOOKUP(B173,'2022 Seasonal Estimates'!C$2:C$352,'2022 Seasonal Estimates'!F$2:F$352)</f>
        <v>3192</v>
      </c>
      <c r="E173">
        <f>_xlfn.XLOOKUP(B173,STR_filtered!B$2:B$352,STR_filtered!C$2:C$352)</f>
        <v>628</v>
      </c>
      <c r="F173" s="1">
        <f t="shared" si="4"/>
        <v>0.30736639383726527</v>
      </c>
      <c r="G173" s="1">
        <f t="shared" si="5"/>
        <v>6.0471834376504573E-2</v>
      </c>
      <c r="H173">
        <f>_xlfn.XLOOKUP(Table1[[#This Row],[muni_name]],Statute!A$2:A$26,Statute!B$2:B$26,0)</f>
        <v>0</v>
      </c>
    </row>
    <row r="174" spans="1:8" x14ac:dyDescent="0.35">
      <c r="A174">
        <v>173</v>
      </c>
      <c r="B174" t="s">
        <v>219</v>
      </c>
      <c r="C174">
        <f>_xlfn.XLOOKUP(B174,'2022 Seasonal Estimates'!C$2:C$352,'2022 Seasonal Estimates'!D$2:D$352)</f>
        <v>3607</v>
      </c>
      <c r="D174">
        <f>_xlfn.XLOOKUP(B174,'2022 Seasonal Estimates'!C$2:C$352,'2022 Seasonal Estimates'!F$2:F$352)</f>
        <v>569</v>
      </c>
      <c r="E174">
        <f>_xlfn.XLOOKUP(B174,STR_filtered!B$2:B$352,STR_filtered!C$2:C$352)</f>
        <v>85</v>
      </c>
      <c r="F174" s="1">
        <f t="shared" si="4"/>
        <v>0.15774882173551427</v>
      </c>
      <c r="G174" s="1">
        <f t="shared" si="5"/>
        <v>2.3565289714444135E-2</v>
      </c>
      <c r="H174">
        <f>_xlfn.XLOOKUP(Table1[[#This Row],[muni_name]],Statute!A$2:A$26,Statute!B$2:B$26,0)</f>
        <v>0</v>
      </c>
    </row>
    <row r="175" spans="1:8" x14ac:dyDescent="0.35">
      <c r="A175">
        <v>174</v>
      </c>
      <c r="B175" t="s">
        <v>220</v>
      </c>
      <c r="C175">
        <f>_xlfn.XLOOKUP(B175,'2022 Seasonal Estimates'!C$2:C$352,'2022 Seasonal Estimates'!D$2:D$352)</f>
        <v>4653</v>
      </c>
      <c r="D175">
        <f>_xlfn.XLOOKUP(B175,'2022 Seasonal Estimates'!C$2:C$352,'2022 Seasonal Estimates'!F$2:F$352)</f>
        <v>0</v>
      </c>
      <c r="E175">
        <f>_xlfn.XLOOKUP(B175,STR_filtered!B$2:B$352,STR_filtered!C$2:C$352)</f>
        <v>2</v>
      </c>
      <c r="F175" s="1">
        <f t="shared" si="4"/>
        <v>0</v>
      </c>
      <c r="G175" s="1">
        <f t="shared" si="5"/>
        <v>4.298302170642596E-4</v>
      </c>
      <c r="H175">
        <f>_xlfn.XLOOKUP(Table1[[#This Row],[muni_name]],Statute!A$2:A$26,Statute!B$2:B$26,0)</f>
        <v>0</v>
      </c>
    </row>
    <row r="176" spans="1:8" x14ac:dyDescent="0.35">
      <c r="A176">
        <v>175</v>
      </c>
      <c r="B176" t="s">
        <v>221</v>
      </c>
      <c r="C176">
        <f>_xlfn.XLOOKUP(B176,'2022 Seasonal Estimates'!C$2:C$352,'2022 Seasonal Estimates'!D$2:D$352)</f>
        <v>4583</v>
      </c>
      <c r="D176">
        <f>_xlfn.XLOOKUP(B176,'2022 Seasonal Estimates'!C$2:C$352,'2022 Seasonal Estimates'!F$2:F$352)</f>
        <v>31</v>
      </c>
      <c r="E176">
        <f>_xlfn.XLOOKUP(B176,STR_filtered!B$2:B$352,STR_filtered!C$2:C$352)</f>
        <v>3</v>
      </c>
      <c r="F176" s="1">
        <f t="shared" si="4"/>
        <v>6.7641283002400172E-3</v>
      </c>
      <c r="G176" s="1">
        <f t="shared" si="5"/>
        <v>6.5459306131355013E-4</v>
      </c>
      <c r="H176">
        <f>_xlfn.XLOOKUP(Table1[[#This Row],[muni_name]],Statute!A$2:A$26,Statute!B$2:B$26,0)</f>
        <v>0</v>
      </c>
    </row>
    <row r="177" spans="1:8" x14ac:dyDescent="0.35">
      <c r="A177">
        <v>176</v>
      </c>
      <c r="B177" t="s">
        <v>222</v>
      </c>
      <c r="C177">
        <f>_xlfn.XLOOKUP(B177,'2022 Seasonal Estimates'!C$2:C$352,'2022 Seasonal Estimates'!D$2:D$352)</f>
        <v>26761</v>
      </c>
      <c r="D177">
        <f>_xlfn.XLOOKUP(B177,'2022 Seasonal Estimates'!C$2:C$352,'2022 Seasonal Estimates'!F$2:F$352)</f>
        <v>134</v>
      </c>
      <c r="E177">
        <f>_xlfn.XLOOKUP(B177,STR_filtered!B$2:B$352,STR_filtered!C$2:C$352)</f>
        <v>112</v>
      </c>
      <c r="F177" s="1">
        <f t="shared" si="4"/>
        <v>5.0072867232166208E-3</v>
      </c>
      <c r="G177" s="1">
        <f t="shared" si="5"/>
        <v>4.18519487313628E-3</v>
      </c>
      <c r="H177">
        <f>_xlfn.XLOOKUP(Table1[[#This Row],[muni_name]],Statute!A$2:A$26,Statute!B$2:B$26,0)</f>
        <v>0</v>
      </c>
    </row>
    <row r="178" spans="1:8" x14ac:dyDescent="0.35">
      <c r="A178">
        <v>177</v>
      </c>
      <c r="B178" t="s">
        <v>223</v>
      </c>
      <c r="C178">
        <f>_xlfn.XLOOKUP(B178,'2022 Seasonal Estimates'!C$2:C$352,'2022 Seasonal Estimates'!D$2:D$352)</f>
        <v>4598</v>
      </c>
      <c r="D178">
        <f>_xlfn.XLOOKUP(B178,'2022 Seasonal Estimates'!C$2:C$352,'2022 Seasonal Estimates'!F$2:F$352)</f>
        <v>0</v>
      </c>
      <c r="E178">
        <f>_xlfn.XLOOKUP(B178,STR_filtered!B$2:B$352,STR_filtered!C$2:C$352)</f>
        <v>2</v>
      </c>
      <c r="F178" s="1">
        <f t="shared" si="4"/>
        <v>0</v>
      </c>
      <c r="G178" s="1">
        <f t="shared" si="5"/>
        <v>4.3497172683775554E-4</v>
      </c>
      <c r="H178">
        <f>_xlfn.XLOOKUP(Table1[[#This Row],[muni_name]],Statute!A$2:A$26,Statute!B$2:B$26,0)</f>
        <v>0</v>
      </c>
    </row>
    <row r="179" spans="1:8" x14ac:dyDescent="0.35">
      <c r="A179">
        <v>178</v>
      </c>
      <c r="B179" t="s">
        <v>224</v>
      </c>
      <c r="C179">
        <f>_xlfn.XLOOKUP(B179,'2022 Seasonal Estimates'!C$2:C$352,'2022 Seasonal Estimates'!D$2:D$352)</f>
        <v>12372</v>
      </c>
      <c r="D179">
        <f>_xlfn.XLOOKUP(B179,'2022 Seasonal Estimates'!C$2:C$352,'2022 Seasonal Estimates'!F$2:F$352)</f>
        <v>41</v>
      </c>
      <c r="E179">
        <f>_xlfn.XLOOKUP(B179,STR_filtered!B$2:B$352,STR_filtered!C$2:C$352)</f>
        <v>38</v>
      </c>
      <c r="F179" s="1">
        <f t="shared" si="4"/>
        <v>3.3139346912382799E-3</v>
      </c>
      <c r="G179" s="1">
        <f t="shared" si="5"/>
        <v>3.0714516650501133E-3</v>
      </c>
      <c r="H179">
        <f>_xlfn.XLOOKUP(Table1[[#This Row],[muni_name]],Statute!A$2:A$26,Statute!B$2:B$26,0)</f>
        <v>0</v>
      </c>
    </row>
    <row r="180" spans="1:8" x14ac:dyDescent="0.35">
      <c r="A180">
        <v>179</v>
      </c>
      <c r="B180" t="s">
        <v>225</v>
      </c>
      <c r="C180">
        <f>_xlfn.XLOOKUP(B180,'2022 Seasonal Estimates'!C$2:C$352,'2022 Seasonal Estimates'!D$2:D$352)</f>
        <v>2175</v>
      </c>
      <c r="D180">
        <f>_xlfn.XLOOKUP(B180,'2022 Seasonal Estimates'!C$2:C$352,'2022 Seasonal Estimates'!F$2:F$352)</f>
        <v>69</v>
      </c>
      <c r="E180">
        <f>_xlfn.XLOOKUP(B180,STR_filtered!B$2:B$352,STR_filtered!C$2:C$352)</f>
        <v>2</v>
      </c>
      <c r="F180" s="1">
        <f t="shared" si="4"/>
        <v>3.1724137931034485E-2</v>
      </c>
      <c r="G180" s="1">
        <f t="shared" si="5"/>
        <v>9.1954022988505744E-4</v>
      </c>
      <c r="H180">
        <f>_xlfn.XLOOKUP(Table1[[#This Row],[muni_name]],Statute!A$2:A$26,Statute!B$2:B$26,0)</f>
        <v>0</v>
      </c>
    </row>
    <row r="181" spans="1:8" x14ac:dyDescent="0.35">
      <c r="A181">
        <v>180</v>
      </c>
      <c r="B181" t="s">
        <v>226</v>
      </c>
      <c r="C181">
        <f>_xlfn.XLOOKUP(B181,'2022 Seasonal Estimates'!C$2:C$352,'2022 Seasonal Estimates'!D$2:D$352)</f>
        <v>2776</v>
      </c>
      <c r="D181">
        <f>_xlfn.XLOOKUP(B181,'2022 Seasonal Estimates'!C$2:C$352,'2022 Seasonal Estimates'!F$2:F$352)</f>
        <v>0</v>
      </c>
      <c r="E181">
        <f>_xlfn.XLOOKUP(B181,STR_filtered!B$2:B$352,STR_filtered!C$2:C$352)</f>
        <v>0</v>
      </c>
      <c r="F181" s="1">
        <f t="shared" si="4"/>
        <v>0</v>
      </c>
      <c r="G181" s="1">
        <f t="shared" si="5"/>
        <v>0</v>
      </c>
      <c r="H181">
        <f>_xlfn.XLOOKUP(Table1[[#This Row],[muni_name]],Statute!A$2:A$26,Statute!B$2:B$26,0)</f>
        <v>0</v>
      </c>
    </row>
    <row r="182" spans="1:8" x14ac:dyDescent="0.35">
      <c r="A182">
        <v>181</v>
      </c>
      <c r="B182" t="s">
        <v>227</v>
      </c>
      <c r="C182">
        <f>_xlfn.XLOOKUP(B182,'2022 Seasonal Estimates'!C$2:C$352,'2022 Seasonal Estimates'!D$2:D$352)</f>
        <v>19856</v>
      </c>
      <c r="D182">
        <f>_xlfn.XLOOKUP(B182,'2022 Seasonal Estimates'!C$2:C$352,'2022 Seasonal Estimates'!F$2:F$352)</f>
        <v>130</v>
      </c>
      <c r="E182">
        <f>_xlfn.XLOOKUP(B182,STR_filtered!B$2:B$352,STR_filtered!C$2:C$352)</f>
        <v>7</v>
      </c>
      <c r="F182" s="1">
        <f t="shared" si="4"/>
        <v>6.5471394037066883E-3</v>
      </c>
      <c r="G182" s="1">
        <f t="shared" si="5"/>
        <v>3.5253827558420628E-4</v>
      </c>
      <c r="H182">
        <f>_xlfn.XLOOKUP(Table1[[#This Row],[muni_name]],Statute!A$2:A$26,Statute!B$2:B$26,0)</f>
        <v>0</v>
      </c>
    </row>
    <row r="183" spans="1:8" x14ac:dyDescent="0.35">
      <c r="A183">
        <v>182</v>
      </c>
      <c r="B183" t="s">
        <v>228</v>
      </c>
      <c r="C183">
        <f>_xlfn.XLOOKUP(B183,'2022 Seasonal Estimates'!C$2:C$352,'2022 Seasonal Estimates'!D$2:D$352)</f>
        <v>10124</v>
      </c>
      <c r="D183">
        <f>_xlfn.XLOOKUP(B183,'2022 Seasonal Estimates'!C$2:C$352,'2022 Seasonal Estimates'!F$2:F$352)</f>
        <v>0</v>
      </c>
      <c r="E183">
        <f>_xlfn.XLOOKUP(B183,STR_filtered!B$2:B$352,STR_filtered!C$2:C$352)</f>
        <v>4</v>
      </c>
      <c r="F183" s="1">
        <f t="shared" si="4"/>
        <v>0</v>
      </c>
      <c r="G183" s="1">
        <f t="shared" si="5"/>
        <v>3.9510075069142629E-4</v>
      </c>
      <c r="H183">
        <f>_xlfn.XLOOKUP(Table1[[#This Row],[muni_name]],Statute!A$2:A$26,Statute!B$2:B$26,0)</f>
        <v>0</v>
      </c>
    </row>
    <row r="184" spans="1:8" x14ac:dyDescent="0.35">
      <c r="A184">
        <v>183</v>
      </c>
      <c r="B184" t="s">
        <v>229</v>
      </c>
      <c r="C184">
        <f>_xlfn.XLOOKUP(B184,'2022 Seasonal Estimates'!C$2:C$352,'2022 Seasonal Estimates'!D$2:D$352)</f>
        <v>220</v>
      </c>
      <c r="D184">
        <f>_xlfn.XLOOKUP(B184,'2022 Seasonal Estimates'!C$2:C$352,'2022 Seasonal Estimates'!F$2:F$352)</f>
        <v>31</v>
      </c>
      <c r="E184">
        <f>_xlfn.XLOOKUP(B184,STR_filtered!B$2:B$352,STR_filtered!C$2:C$352)</f>
        <v>1</v>
      </c>
      <c r="F184" s="1">
        <f t="shared" si="4"/>
        <v>0.1409090909090909</v>
      </c>
      <c r="G184" s="1">
        <f t="shared" si="5"/>
        <v>4.5454545454545452E-3</v>
      </c>
      <c r="H184">
        <f>_xlfn.XLOOKUP(Table1[[#This Row],[muni_name]],Statute!A$2:A$26,Statute!B$2:B$26,0)</f>
        <v>0</v>
      </c>
    </row>
    <row r="185" spans="1:8" x14ac:dyDescent="0.35">
      <c r="A185">
        <v>184</v>
      </c>
      <c r="B185" t="s">
        <v>230</v>
      </c>
      <c r="C185">
        <f>_xlfn.XLOOKUP(B185,'2022 Seasonal Estimates'!C$2:C$352,'2022 Seasonal Estimates'!D$2:D$352)</f>
        <v>3351</v>
      </c>
      <c r="D185">
        <f>_xlfn.XLOOKUP(B185,'2022 Seasonal Estimates'!C$2:C$352,'2022 Seasonal Estimates'!F$2:F$352)</f>
        <v>43</v>
      </c>
      <c r="E185">
        <f>_xlfn.XLOOKUP(B185,STR_filtered!B$2:B$352,STR_filtered!C$2:C$352)</f>
        <v>0</v>
      </c>
      <c r="F185" s="1">
        <f t="shared" si="4"/>
        <v>1.2831990450611758E-2</v>
      </c>
      <c r="G185" s="1">
        <f t="shared" si="5"/>
        <v>0</v>
      </c>
      <c r="H185">
        <f>_xlfn.XLOOKUP(Table1[[#This Row],[muni_name]],Statute!A$2:A$26,Statute!B$2:B$26,0)</f>
        <v>0</v>
      </c>
    </row>
    <row r="186" spans="1:8" x14ac:dyDescent="0.35">
      <c r="A186">
        <v>185</v>
      </c>
      <c r="B186" t="s">
        <v>231</v>
      </c>
      <c r="C186">
        <f>_xlfn.XLOOKUP(B186,'2022 Seasonal Estimates'!C$2:C$352,'2022 Seasonal Estimates'!D$2:D$352)</f>
        <v>11950</v>
      </c>
      <c r="D186">
        <f>_xlfn.XLOOKUP(B186,'2022 Seasonal Estimates'!C$2:C$352,'2022 Seasonal Estimates'!F$2:F$352)</f>
        <v>22</v>
      </c>
      <c r="E186">
        <f>_xlfn.XLOOKUP(B186,STR_filtered!B$2:B$352,STR_filtered!C$2:C$352)</f>
        <v>7</v>
      </c>
      <c r="F186" s="1">
        <f t="shared" si="4"/>
        <v>1.8410041841004183E-3</v>
      </c>
      <c r="G186" s="1">
        <f t="shared" si="5"/>
        <v>5.857740585774059E-4</v>
      </c>
      <c r="H186">
        <f>_xlfn.XLOOKUP(Table1[[#This Row],[muni_name]],Statute!A$2:A$26,Statute!B$2:B$26,0)</f>
        <v>0</v>
      </c>
    </row>
    <row r="187" spans="1:8" x14ac:dyDescent="0.35">
      <c r="A187">
        <v>186</v>
      </c>
      <c r="B187" t="s">
        <v>232</v>
      </c>
      <c r="C187">
        <f>_xlfn.XLOOKUP(B187,'2022 Seasonal Estimates'!C$2:C$352,'2022 Seasonal Estimates'!D$2:D$352)</f>
        <v>5548</v>
      </c>
      <c r="D187">
        <f>_xlfn.XLOOKUP(B187,'2022 Seasonal Estimates'!C$2:C$352,'2022 Seasonal Estimates'!F$2:F$352)</f>
        <v>30</v>
      </c>
      <c r="E187">
        <f>_xlfn.XLOOKUP(B187,STR_filtered!B$2:B$352,STR_filtered!C$2:C$352)</f>
        <v>2</v>
      </c>
      <c r="F187" s="1">
        <f t="shared" si="4"/>
        <v>5.4073540014419608E-3</v>
      </c>
      <c r="G187" s="1">
        <f t="shared" si="5"/>
        <v>3.6049026676279738E-4</v>
      </c>
      <c r="H187">
        <f>_xlfn.XLOOKUP(Table1[[#This Row],[muni_name]],Statute!A$2:A$26,Statute!B$2:B$26,0)</f>
        <v>0</v>
      </c>
    </row>
    <row r="188" spans="1:8" x14ac:dyDescent="0.35">
      <c r="A188">
        <v>187</v>
      </c>
      <c r="B188" t="s">
        <v>233</v>
      </c>
      <c r="C188">
        <f>_xlfn.XLOOKUP(B188,'2022 Seasonal Estimates'!C$2:C$352,'2022 Seasonal Estimates'!D$2:D$352)</f>
        <v>3357</v>
      </c>
      <c r="D188">
        <f>_xlfn.XLOOKUP(B188,'2022 Seasonal Estimates'!C$2:C$352,'2022 Seasonal Estimates'!F$2:F$352)</f>
        <v>0</v>
      </c>
      <c r="E188">
        <f>_xlfn.XLOOKUP(B188,STR_filtered!B$2:B$352,STR_filtered!C$2:C$352)</f>
        <v>2</v>
      </c>
      <c r="F188" s="1">
        <f t="shared" si="4"/>
        <v>0</v>
      </c>
      <c r="G188" s="1">
        <f t="shared" si="5"/>
        <v>5.9577003276735179E-4</v>
      </c>
      <c r="H188">
        <f>_xlfn.XLOOKUP(Table1[[#This Row],[muni_name]],Statute!A$2:A$26,Statute!B$2:B$26,0)</f>
        <v>0</v>
      </c>
    </row>
    <row r="189" spans="1:8" x14ac:dyDescent="0.35">
      <c r="A189">
        <v>188</v>
      </c>
      <c r="B189" t="s">
        <v>234</v>
      </c>
      <c r="C189">
        <f>_xlfn.XLOOKUP(B189,'2022 Seasonal Estimates'!C$2:C$352,'2022 Seasonal Estimates'!D$2:D$352)</f>
        <v>1315</v>
      </c>
      <c r="D189">
        <f>_xlfn.XLOOKUP(B189,'2022 Seasonal Estimates'!C$2:C$352,'2022 Seasonal Estimates'!F$2:F$352)</f>
        <v>14</v>
      </c>
      <c r="E189">
        <f>_xlfn.XLOOKUP(B189,STR_filtered!B$2:B$352,STR_filtered!C$2:C$352)</f>
        <v>1</v>
      </c>
      <c r="F189" s="1">
        <f t="shared" si="4"/>
        <v>1.064638783269962E-2</v>
      </c>
      <c r="G189" s="1">
        <f t="shared" si="5"/>
        <v>7.6045627376425851E-4</v>
      </c>
      <c r="H189">
        <f>_xlfn.XLOOKUP(Table1[[#This Row],[muni_name]],Statute!A$2:A$26,Statute!B$2:B$26,0)</f>
        <v>0</v>
      </c>
    </row>
    <row r="190" spans="1:8" x14ac:dyDescent="0.35">
      <c r="A190">
        <v>189</v>
      </c>
      <c r="B190" t="s">
        <v>235</v>
      </c>
      <c r="C190">
        <f>_xlfn.XLOOKUP(B190,'2022 Seasonal Estimates'!C$2:C$352,'2022 Seasonal Estimates'!D$2:D$352)</f>
        <v>9462</v>
      </c>
      <c r="D190">
        <f>_xlfn.XLOOKUP(B190,'2022 Seasonal Estimates'!C$2:C$352,'2022 Seasonal Estimates'!F$2:F$352)</f>
        <v>39</v>
      </c>
      <c r="E190">
        <f>_xlfn.XLOOKUP(B190,STR_filtered!B$2:B$352,STR_filtered!C$2:C$352)</f>
        <v>22</v>
      </c>
      <c r="F190" s="1">
        <f t="shared" si="4"/>
        <v>4.1217501585288519E-3</v>
      </c>
      <c r="G190" s="1">
        <f t="shared" si="5"/>
        <v>2.3250898330162756E-3</v>
      </c>
      <c r="H190">
        <f>_xlfn.XLOOKUP(Table1[[#This Row],[muni_name]],Statute!A$2:A$26,Statute!B$2:B$26,0)</f>
        <v>0</v>
      </c>
    </row>
    <row r="191" spans="1:8" x14ac:dyDescent="0.35">
      <c r="A191">
        <v>190</v>
      </c>
      <c r="B191" t="s">
        <v>236</v>
      </c>
      <c r="C191">
        <f>_xlfn.XLOOKUP(B191,'2022 Seasonal Estimates'!C$2:C$352,'2022 Seasonal Estimates'!D$2:D$352)</f>
        <v>70</v>
      </c>
      <c r="D191">
        <f>_xlfn.XLOOKUP(B191,'2022 Seasonal Estimates'!C$2:C$352,'2022 Seasonal Estimates'!F$2:F$352)</f>
        <v>17</v>
      </c>
      <c r="E191">
        <f>_xlfn.XLOOKUP(B191,STR_filtered!B$2:B$352,STR_filtered!C$2:C$352)</f>
        <v>4</v>
      </c>
      <c r="F191" s="1">
        <f t="shared" si="4"/>
        <v>0.24285714285714285</v>
      </c>
      <c r="G191" s="1">
        <f t="shared" si="5"/>
        <v>5.7142857142857141E-2</v>
      </c>
      <c r="H191">
        <f>_xlfn.XLOOKUP(Table1[[#This Row],[muni_name]],Statute!A$2:A$26,Statute!B$2:B$26,0)</f>
        <v>0</v>
      </c>
    </row>
    <row r="192" spans="1:8" x14ac:dyDescent="0.35">
      <c r="A192">
        <v>191</v>
      </c>
      <c r="B192" t="s">
        <v>237</v>
      </c>
      <c r="C192">
        <f>_xlfn.XLOOKUP(B192,'2022 Seasonal Estimates'!C$2:C$352,'2022 Seasonal Estimates'!D$2:D$352)</f>
        <v>3665</v>
      </c>
      <c r="D192">
        <f>_xlfn.XLOOKUP(B192,'2022 Seasonal Estimates'!C$2:C$352,'2022 Seasonal Estimates'!F$2:F$352)</f>
        <v>0</v>
      </c>
      <c r="E192">
        <f>_xlfn.XLOOKUP(B192,STR_filtered!B$2:B$352,STR_filtered!C$2:C$352)</f>
        <v>3</v>
      </c>
      <c r="F192" s="1">
        <f t="shared" si="4"/>
        <v>0</v>
      </c>
      <c r="G192" s="1">
        <f t="shared" si="5"/>
        <v>8.1855388813096858E-4</v>
      </c>
      <c r="H192">
        <f>_xlfn.XLOOKUP(Table1[[#This Row],[muni_name]],Statute!A$2:A$26,Statute!B$2:B$26,0)</f>
        <v>0</v>
      </c>
    </row>
    <row r="193" spans="1:8" x14ac:dyDescent="0.35">
      <c r="A193">
        <v>192</v>
      </c>
      <c r="B193" t="s">
        <v>238</v>
      </c>
      <c r="C193">
        <f>_xlfn.XLOOKUP(B193,'2022 Seasonal Estimates'!C$2:C$352,'2022 Seasonal Estimates'!D$2:D$352)</f>
        <v>4058</v>
      </c>
      <c r="D193">
        <f>_xlfn.XLOOKUP(B193,'2022 Seasonal Estimates'!C$2:C$352,'2022 Seasonal Estimates'!F$2:F$352)</f>
        <v>36</v>
      </c>
      <c r="E193">
        <f>_xlfn.XLOOKUP(B193,STR_filtered!B$2:B$352,STR_filtered!C$2:C$352)</f>
        <v>13</v>
      </c>
      <c r="F193" s="1">
        <f t="shared" si="4"/>
        <v>8.8713652045342532E-3</v>
      </c>
      <c r="G193" s="1">
        <f t="shared" si="5"/>
        <v>3.2035485460818135E-3</v>
      </c>
      <c r="H193">
        <f>_xlfn.XLOOKUP(Table1[[#This Row],[muni_name]],Statute!A$2:A$26,Statute!B$2:B$26,0)</f>
        <v>0</v>
      </c>
    </row>
    <row r="194" spans="1:8" x14ac:dyDescent="0.35">
      <c r="A194">
        <v>193</v>
      </c>
      <c r="B194" t="s">
        <v>239</v>
      </c>
      <c r="C194">
        <f>_xlfn.XLOOKUP(B194,'2022 Seasonal Estimates'!C$2:C$352,'2022 Seasonal Estimates'!D$2:D$352)</f>
        <v>923</v>
      </c>
      <c r="D194">
        <f>_xlfn.XLOOKUP(B194,'2022 Seasonal Estimates'!C$2:C$352,'2022 Seasonal Estimates'!F$2:F$352)</f>
        <v>491</v>
      </c>
      <c r="E194">
        <f>_xlfn.XLOOKUP(B194,STR_filtered!B$2:B$352,STR_filtered!C$2:C$352)</f>
        <v>65</v>
      </c>
      <c r="F194" s="1">
        <f t="shared" si="4"/>
        <v>0.53196099674972919</v>
      </c>
      <c r="G194" s="1">
        <f t="shared" si="5"/>
        <v>7.0422535211267609E-2</v>
      </c>
      <c r="H194">
        <f>_xlfn.XLOOKUP(Table1[[#This Row],[muni_name]],Statute!A$2:A$26,Statute!B$2:B$26,0)</f>
        <v>1</v>
      </c>
    </row>
    <row r="195" spans="1:8" x14ac:dyDescent="0.35">
      <c r="A195">
        <v>194</v>
      </c>
      <c r="B195" t="s">
        <v>240</v>
      </c>
      <c r="C195">
        <f>_xlfn.XLOOKUP(B195,'2022 Seasonal Estimates'!C$2:C$352,'2022 Seasonal Estimates'!D$2:D$352)</f>
        <v>404</v>
      </c>
      <c r="D195">
        <f>_xlfn.XLOOKUP(B195,'2022 Seasonal Estimates'!C$2:C$352,'2022 Seasonal Estimates'!F$2:F$352)</f>
        <v>6</v>
      </c>
      <c r="E195">
        <f>_xlfn.XLOOKUP(B195,STR_filtered!B$2:B$352,STR_filtered!C$2:C$352)</f>
        <v>0</v>
      </c>
      <c r="F195" s="1">
        <f t="shared" ref="F195:F258" si="6">D195/C195</f>
        <v>1.4851485148514851E-2</v>
      </c>
      <c r="G195" s="1">
        <f t="shared" ref="G195:G258" si="7">E195/C195</f>
        <v>0</v>
      </c>
      <c r="H195">
        <f>_xlfn.XLOOKUP(Table1[[#This Row],[muni_name]],Statute!A$2:A$26,Statute!B$2:B$26,0)</f>
        <v>0</v>
      </c>
    </row>
    <row r="196" spans="1:8" x14ac:dyDescent="0.35">
      <c r="A196">
        <v>195</v>
      </c>
      <c r="B196" t="s">
        <v>241</v>
      </c>
      <c r="C196">
        <f>_xlfn.XLOOKUP(B196,'2022 Seasonal Estimates'!C$2:C$352,'2022 Seasonal Estimates'!D$2:D$352)</f>
        <v>169</v>
      </c>
      <c r="D196">
        <f>_xlfn.XLOOKUP(B196,'2022 Seasonal Estimates'!C$2:C$352,'2022 Seasonal Estimates'!F$2:F$352)</f>
        <v>81</v>
      </c>
      <c r="E196">
        <f>_xlfn.XLOOKUP(B196,STR_filtered!B$2:B$352,STR_filtered!C$2:C$352)</f>
        <v>4</v>
      </c>
      <c r="F196" s="1">
        <f t="shared" si="6"/>
        <v>0.47928994082840237</v>
      </c>
      <c r="G196" s="1">
        <f t="shared" si="7"/>
        <v>2.3668639053254437E-2</v>
      </c>
      <c r="H196">
        <f>_xlfn.XLOOKUP(Table1[[#This Row],[muni_name]],Statute!A$2:A$26,Statute!B$2:B$26,0)</f>
        <v>1</v>
      </c>
    </row>
    <row r="197" spans="1:8" x14ac:dyDescent="0.35">
      <c r="A197">
        <v>196</v>
      </c>
      <c r="B197" t="s">
        <v>242</v>
      </c>
      <c r="C197">
        <f>_xlfn.XLOOKUP(B197,'2022 Seasonal Estimates'!C$2:C$352,'2022 Seasonal Estimates'!D$2:D$352)</f>
        <v>1825</v>
      </c>
      <c r="D197">
        <f>_xlfn.XLOOKUP(B197,'2022 Seasonal Estimates'!C$2:C$352,'2022 Seasonal Estimates'!F$2:F$352)</f>
        <v>64</v>
      </c>
      <c r="E197">
        <f>_xlfn.XLOOKUP(B197,STR_filtered!B$2:B$352,STR_filtered!C$2:C$352)</f>
        <v>40</v>
      </c>
      <c r="F197" s="1">
        <f t="shared" si="6"/>
        <v>3.5068493150684929E-2</v>
      </c>
      <c r="G197" s="1">
        <f t="shared" si="7"/>
        <v>2.1917808219178082E-2</v>
      </c>
      <c r="H197">
        <f>_xlfn.XLOOKUP(Table1[[#This Row],[muni_name]],Statute!A$2:A$26,Statute!B$2:B$26,0)</f>
        <v>0</v>
      </c>
    </row>
    <row r="198" spans="1:8" x14ac:dyDescent="0.35">
      <c r="A198">
        <v>197</v>
      </c>
      <c r="B198" t="s">
        <v>243</v>
      </c>
      <c r="C198">
        <f>_xlfn.XLOOKUP(B198,'2022 Seasonal Estimates'!C$2:C$352,'2022 Seasonal Estimates'!D$2:D$352)</f>
        <v>12287</v>
      </c>
      <c r="D198">
        <f>_xlfn.XLOOKUP(B198,'2022 Seasonal Estimates'!C$2:C$352,'2022 Seasonal Estimates'!F$2:F$352)</f>
        <v>7276</v>
      </c>
      <c r="E198">
        <f>_xlfn.XLOOKUP(B198,STR_filtered!B$2:B$352,STR_filtered!C$2:C$352)</f>
        <v>2730</v>
      </c>
      <c r="F198" s="1">
        <f t="shared" si="6"/>
        <v>0.59217058679905588</v>
      </c>
      <c r="G198" s="1">
        <f t="shared" si="7"/>
        <v>0.22218605029706193</v>
      </c>
      <c r="H198">
        <f>_xlfn.XLOOKUP(Table1[[#This Row],[muni_name]],Statute!A$2:A$26,Statute!B$2:B$26,0)</f>
        <v>1</v>
      </c>
    </row>
    <row r="199" spans="1:8" x14ac:dyDescent="0.35">
      <c r="A199">
        <v>198</v>
      </c>
      <c r="B199" t="s">
        <v>244</v>
      </c>
      <c r="C199">
        <f>_xlfn.XLOOKUP(B199,'2022 Seasonal Estimates'!C$2:C$352,'2022 Seasonal Estimates'!D$2:D$352)</f>
        <v>16003</v>
      </c>
      <c r="D199">
        <f>_xlfn.XLOOKUP(B199,'2022 Seasonal Estimates'!C$2:C$352,'2022 Seasonal Estimates'!F$2:F$352)</f>
        <v>59</v>
      </c>
      <c r="E199">
        <f>_xlfn.XLOOKUP(B199,STR_filtered!B$2:B$352,STR_filtered!C$2:C$352)</f>
        <v>17</v>
      </c>
      <c r="F199" s="1">
        <f t="shared" si="6"/>
        <v>3.686808723364369E-3</v>
      </c>
      <c r="G199" s="1">
        <f t="shared" si="7"/>
        <v>1.0623008185965132E-3</v>
      </c>
      <c r="H199">
        <f>_xlfn.XLOOKUP(Table1[[#This Row],[muni_name]],Statute!A$2:A$26,Statute!B$2:B$26,0)</f>
        <v>0</v>
      </c>
    </row>
    <row r="200" spans="1:8" x14ac:dyDescent="0.35">
      <c r="A200">
        <v>199</v>
      </c>
      <c r="B200" t="s">
        <v>245</v>
      </c>
      <c r="C200">
        <f>_xlfn.XLOOKUP(B200,'2022 Seasonal Estimates'!C$2:C$352,'2022 Seasonal Estimates'!D$2:D$352)</f>
        <v>11710</v>
      </c>
      <c r="D200">
        <f>_xlfn.XLOOKUP(B200,'2022 Seasonal Estimates'!C$2:C$352,'2022 Seasonal Estimates'!F$2:F$352)</f>
        <v>97</v>
      </c>
      <c r="E200">
        <f>_xlfn.XLOOKUP(B200,STR_filtered!B$2:B$352,STR_filtered!C$2:C$352)</f>
        <v>20</v>
      </c>
      <c r="F200" s="1">
        <f t="shared" si="6"/>
        <v>8.2835183603757467E-3</v>
      </c>
      <c r="G200" s="1">
        <f t="shared" si="7"/>
        <v>1.7079419299743809E-3</v>
      </c>
      <c r="H200">
        <f>_xlfn.XLOOKUP(Table1[[#This Row],[muni_name]],Statute!A$2:A$26,Statute!B$2:B$26,0)</f>
        <v>0</v>
      </c>
    </row>
    <row r="201" spans="1:8" x14ac:dyDescent="0.35">
      <c r="A201">
        <v>200</v>
      </c>
      <c r="B201" t="s">
        <v>246</v>
      </c>
      <c r="C201">
        <f>_xlfn.XLOOKUP(B201,'2022 Seasonal Estimates'!C$2:C$352,'2022 Seasonal Estimates'!D$2:D$352)</f>
        <v>130</v>
      </c>
      <c r="D201">
        <f>_xlfn.XLOOKUP(B201,'2022 Seasonal Estimates'!C$2:C$352,'2022 Seasonal Estimates'!F$2:F$352)</f>
        <v>6</v>
      </c>
      <c r="E201">
        <f>_xlfn.XLOOKUP(B201,STR_filtered!B$2:B$352,STR_filtered!C$2:C$352)</f>
        <v>2</v>
      </c>
      <c r="F201" s="1">
        <f t="shared" si="6"/>
        <v>4.6153846153846156E-2</v>
      </c>
      <c r="G201" s="1">
        <f t="shared" si="7"/>
        <v>1.5384615384615385E-2</v>
      </c>
      <c r="H201">
        <f>_xlfn.XLOOKUP(Table1[[#This Row],[muni_name]],Statute!A$2:A$26,Statute!B$2:B$26,0)</f>
        <v>0</v>
      </c>
    </row>
    <row r="202" spans="1:8" x14ac:dyDescent="0.35">
      <c r="A202">
        <v>201</v>
      </c>
      <c r="B202" t="s">
        <v>247</v>
      </c>
      <c r="C202">
        <f>_xlfn.XLOOKUP(B202,'2022 Seasonal Estimates'!C$2:C$352,'2022 Seasonal Estimates'!D$2:D$352)</f>
        <v>44392</v>
      </c>
      <c r="D202">
        <f>_xlfn.XLOOKUP(B202,'2022 Seasonal Estimates'!C$2:C$352,'2022 Seasonal Estimates'!F$2:F$352)</f>
        <v>140</v>
      </c>
      <c r="E202">
        <f>_xlfn.XLOOKUP(B202,STR_filtered!B$2:B$352,STR_filtered!C$2:C$352)</f>
        <v>50</v>
      </c>
      <c r="F202" s="1">
        <f t="shared" si="6"/>
        <v>3.1537213912416653E-3</v>
      </c>
      <c r="G202" s="1">
        <f t="shared" si="7"/>
        <v>1.1263290683005947E-3</v>
      </c>
      <c r="H202">
        <f>_xlfn.XLOOKUP(Table1[[#This Row],[muni_name]],Statute!A$2:A$26,Statute!B$2:B$26,0)</f>
        <v>0</v>
      </c>
    </row>
    <row r="203" spans="1:8" x14ac:dyDescent="0.35">
      <c r="A203">
        <v>202</v>
      </c>
      <c r="B203" t="s">
        <v>248</v>
      </c>
      <c r="C203">
        <f>_xlfn.XLOOKUP(B203,'2022 Seasonal Estimates'!C$2:C$352,'2022 Seasonal Estimates'!D$2:D$352)</f>
        <v>427</v>
      </c>
      <c r="D203">
        <f>_xlfn.XLOOKUP(B203,'2022 Seasonal Estimates'!C$2:C$352,'2022 Seasonal Estimates'!F$2:F$352)</f>
        <v>2</v>
      </c>
      <c r="E203">
        <f>_xlfn.XLOOKUP(B203,STR_filtered!B$2:B$352,STR_filtered!C$2:C$352)</f>
        <v>1</v>
      </c>
      <c r="F203" s="1">
        <f t="shared" si="6"/>
        <v>4.6838407494145199E-3</v>
      </c>
      <c r="G203" s="1">
        <f t="shared" si="7"/>
        <v>2.34192037470726E-3</v>
      </c>
      <c r="H203">
        <f>_xlfn.XLOOKUP(Table1[[#This Row],[muni_name]],Statute!A$2:A$26,Statute!B$2:B$26,0)</f>
        <v>0</v>
      </c>
    </row>
    <row r="204" spans="1:8" x14ac:dyDescent="0.35">
      <c r="A204">
        <v>203</v>
      </c>
      <c r="B204" t="s">
        <v>249</v>
      </c>
      <c r="C204">
        <f>_xlfn.XLOOKUP(B204,'2022 Seasonal Estimates'!C$2:C$352,'2022 Seasonal Estimates'!D$2:D$352)</f>
        <v>996</v>
      </c>
      <c r="D204">
        <f>_xlfn.XLOOKUP(B204,'2022 Seasonal Estimates'!C$2:C$352,'2022 Seasonal Estimates'!F$2:F$352)</f>
        <v>335</v>
      </c>
      <c r="E204">
        <f>_xlfn.XLOOKUP(B204,STR_filtered!B$2:B$352,STR_filtered!C$2:C$352)</f>
        <v>91</v>
      </c>
      <c r="F204" s="1">
        <f t="shared" si="6"/>
        <v>0.33634538152610444</v>
      </c>
      <c r="G204" s="1">
        <f t="shared" si="7"/>
        <v>9.1365461847389556E-2</v>
      </c>
      <c r="H204">
        <f>_xlfn.XLOOKUP(Table1[[#This Row],[muni_name]],Statute!A$2:A$26,Statute!B$2:B$26,0)</f>
        <v>0</v>
      </c>
    </row>
    <row r="205" spans="1:8" x14ac:dyDescent="0.35">
      <c r="A205">
        <v>204</v>
      </c>
      <c r="B205" t="s">
        <v>250</v>
      </c>
      <c r="C205">
        <f>_xlfn.XLOOKUP(B205,'2022 Seasonal Estimates'!C$2:C$352,'2022 Seasonal Estimates'!D$2:D$352)</f>
        <v>528</v>
      </c>
      <c r="D205">
        <f>_xlfn.XLOOKUP(B205,'2022 Seasonal Estimates'!C$2:C$352,'2022 Seasonal Estimates'!F$2:F$352)</f>
        <v>28</v>
      </c>
      <c r="E205">
        <f>_xlfn.XLOOKUP(B205,STR_filtered!B$2:B$352,STR_filtered!C$2:C$352)</f>
        <v>1</v>
      </c>
      <c r="F205" s="1">
        <f t="shared" si="6"/>
        <v>5.3030303030303032E-2</v>
      </c>
      <c r="G205" s="1">
        <f t="shared" si="7"/>
        <v>1.893939393939394E-3</v>
      </c>
      <c r="H205">
        <f>_xlfn.XLOOKUP(Table1[[#This Row],[muni_name]],Statute!A$2:A$26,Statute!B$2:B$26,0)</f>
        <v>0</v>
      </c>
    </row>
    <row r="206" spans="1:8" x14ac:dyDescent="0.35">
      <c r="A206">
        <v>205</v>
      </c>
      <c r="B206" t="s">
        <v>251</v>
      </c>
      <c r="C206">
        <f>_xlfn.XLOOKUP(B206,'2022 Seasonal Estimates'!C$2:C$352,'2022 Seasonal Estimates'!D$2:D$352)</f>
        <v>2961</v>
      </c>
      <c r="D206">
        <f>_xlfn.XLOOKUP(B206,'2022 Seasonal Estimates'!C$2:C$352,'2022 Seasonal Estimates'!F$2:F$352)</f>
        <v>323</v>
      </c>
      <c r="E206">
        <f>_xlfn.XLOOKUP(B206,STR_filtered!B$2:B$352,STR_filtered!C$2:C$352)</f>
        <v>125</v>
      </c>
      <c r="F206" s="1">
        <f t="shared" si="6"/>
        <v>0.10908476865923675</v>
      </c>
      <c r="G206" s="1">
        <f t="shared" si="7"/>
        <v>4.2215467747382641E-2</v>
      </c>
      <c r="H206">
        <f>_xlfn.XLOOKUP(Table1[[#This Row],[muni_name]],Statute!A$2:A$26,Statute!B$2:B$26,0)</f>
        <v>0</v>
      </c>
    </row>
    <row r="207" spans="1:8" x14ac:dyDescent="0.35">
      <c r="A207">
        <v>206</v>
      </c>
      <c r="B207" t="s">
        <v>252</v>
      </c>
      <c r="C207">
        <f>_xlfn.XLOOKUP(B207,'2022 Seasonal Estimates'!C$2:C$352,'2022 Seasonal Estimates'!D$2:D$352)</f>
        <v>8239</v>
      </c>
      <c r="D207">
        <f>_xlfn.XLOOKUP(B207,'2022 Seasonal Estimates'!C$2:C$352,'2022 Seasonal Estimates'!F$2:F$352)</f>
        <v>236</v>
      </c>
      <c r="E207">
        <f>_xlfn.XLOOKUP(B207,STR_filtered!B$2:B$352,STR_filtered!C$2:C$352)</f>
        <v>142</v>
      </c>
      <c r="F207" s="1">
        <f t="shared" si="6"/>
        <v>2.8644252943318363E-2</v>
      </c>
      <c r="G207" s="1">
        <f t="shared" si="7"/>
        <v>1.723510134725088E-2</v>
      </c>
      <c r="H207">
        <f>_xlfn.XLOOKUP(Table1[[#This Row],[muni_name]],Statute!A$2:A$26,Statute!B$2:B$26,0)</f>
        <v>0</v>
      </c>
    </row>
    <row r="208" spans="1:8" x14ac:dyDescent="0.35">
      <c r="A208">
        <v>207</v>
      </c>
      <c r="B208" t="s">
        <v>253</v>
      </c>
      <c r="C208">
        <f>_xlfn.XLOOKUP(B208,'2022 Seasonal Estimates'!C$2:C$352,'2022 Seasonal Estimates'!D$2:D$352)</f>
        <v>33331</v>
      </c>
      <c r="D208">
        <f>_xlfn.XLOOKUP(B208,'2022 Seasonal Estimates'!C$2:C$352,'2022 Seasonal Estimates'!F$2:F$352)</f>
        <v>384</v>
      </c>
      <c r="E208">
        <f>_xlfn.XLOOKUP(B208,STR_filtered!B$2:B$352,STR_filtered!C$2:C$352)</f>
        <v>115</v>
      </c>
      <c r="F208" s="1">
        <f t="shared" si="6"/>
        <v>1.1520806456451952E-2</v>
      </c>
      <c r="G208" s="1">
        <f t="shared" si="7"/>
        <v>3.4502415169061834E-3</v>
      </c>
      <c r="H208">
        <f>_xlfn.XLOOKUP(Table1[[#This Row],[muni_name]],Statute!A$2:A$26,Statute!B$2:B$26,0)</f>
        <v>0</v>
      </c>
    </row>
    <row r="209" spans="1:8" x14ac:dyDescent="0.35">
      <c r="A209">
        <v>208</v>
      </c>
      <c r="B209" t="s">
        <v>254</v>
      </c>
      <c r="C209">
        <f>_xlfn.XLOOKUP(B209,'2022 Seasonal Estimates'!C$2:C$352,'2022 Seasonal Estimates'!D$2:D$352)</f>
        <v>3412</v>
      </c>
      <c r="D209">
        <f>_xlfn.XLOOKUP(B209,'2022 Seasonal Estimates'!C$2:C$352,'2022 Seasonal Estimates'!F$2:F$352)</f>
        <v>12</v>
      </c>
      <c r="E209">
        <f>_xlfn.XLOOKUP(B209,STR_filtered!B$2:B$352,STR_filtered!C$2:C$352)</f>
        <v>3</v>
      </c>
      <c r="F209" s="1">
        <f t="shared" si="6"/>
        <v>3.5169988276670576E-3</v>
      </c>
      <c r="G209" s="1">
        <f t="shared" si="7"/>
        <v>8.7924970691676441E-4</v>
      </c>
      <c r="H209">
        <f>_xlfn.XLOOKUP(Table1[[#This Row],[muni_name]],Statute!A$2:A$26,Statute!B$2:B$26,0)</f>
        <v>0</v>
      </c>
    </row>
    <row r="210" spans="1:8" x14ac:dyDescent="0.35">
      <c r="A210">
        <v>209</v>
      </c>
      <c r="B210" t="s">
        <v>255</v>
      </c>
      <c r="C210">
        <f>_xlfn.XLOOKUP(B210,'2022 Seasonal Estimates'!C$2:C$352,'2022 Seasonal Estimates'!D$2:D$352)</f>
        <v>6756</v>
      </c>
      <c r="D210">
        <f>_xlfn.XLOOKUP(B210,'2022 Seasonal Estimates'!C$2:C$352,'2022 Seasonal Estimates'!F$2:F$352)</f>
        <v>231</v>
      </c>
      <c r="E210">
        <f>_xlfn.XLOOKUP(B210,STR_filtered!B$2:B$352,STR_filtered!C$2:C$352)</f>
        <v>95</v>
      </c>
      <c r="F210" s="1">
        <f t="shared" si="6"/>
        <v>3.4191829484902306E-2</v>
      </c>
      <c r="G210" s="1">
        <f t="shared" si="7"/>
        <v>1.4061574896388396E-2</v>
      </c>
      <c r="H210">
        <f>_xlfn.XLOOKUP(Table1[[#This Row],[muni_name]],Statute!A$2:A$26,Statute!B$2:B$26,0)</f>
        <v>0</v>
      </c>
    </row>
    <row r="211" spans="1:8" x14ac:dyDescent="0.35">
      <c r="A211">
        <v>210</v>
      </c>
      <c r="B211" t="s">
        <v>256</v>
      </c>
      <c r="C211">
        <f>_xlfn.XLOOKUP(B211,'2022 Seasonal Estimates'!C$2:C$352,'2022 Seasonal Estimates'!D$2:D$352)</f>
        <v>11866</v>
      </c>
      <c r="D211">
        <f>_xlfn.XLOOKUP(B211,'2022 Seasonal Estimates'!C$2:C$352,'2022 Seasonal Estimates'!F$2:F$352)</f>
        <v>37</v>
      </c>
      <c r="E211">
        <f>_xlfn.XLOOKUP(B211,STR_filtered!B$2:B$352,STR_filtered!C$2:C$352)</f>
        <v>10</v>
      </c>
      <c r="F211" s="1">
        <f t="shared" si="6"/>
        <v>3.1181527052081578E-3</v>
      </c>
      <c r="G211" s="1">
        <f t="shared" si="7"/>
        <v>8.4274397438058313E-4</v>
      </c>
      <c r="H211">
        <f>_xlfn.XLOOKUP(Table1[[#This Row],[muni_name]],Statute!A$2:A$26,Statute!B$2:B$26,0)</f>
        <v>0</v>
      </c>
    </row>
    <row r="212" spans="1:8" x14ac:dyDescent="0.35">
      <c r="A212">
        <v>211</v>
      </c>
      <c r="B212" t="s">
        <v>257</v>
      </c>
      <c r="C212">
        <f>_xlfn.XLOOKUP(B212,'2022 Seasonal Estimates'!C$2:C$352,'2022 Seasonal Estimates'!D$2:D$352)</f>
        <v>12891</v>
      </c>
      <c r="D212">
        <f>_xlfn.XLOOKUP(B212,'2022 Seasonal Estimates'!C$2:C$352,'2022 Seasonal Estimates'!F$2:F$352)</f>
        <v>66</v>
      </c>
      <c r="E212">
        <f>_xlfn.XLOOKUP(B212,STR_filtered!B$2:B$352,STR_filtered!C$2:C$352)</f>
        <v>5</v>
      </c>
      <c r="F212" s="1">
        <f t="shared" si="6"/>
        <v>5.1198510588782876E-3</v>
      </c>
      <c r="G212" s="1">
        <f t="shared" si="7"/>
        <v>3.8786750446047629E-4</v>
      </c>
      <c r="H212">
        <f>_xlfn.XLOOKUP(Table1[[#This Row],[muni_name]],Statute!A$2:A$26,Statute!B$2:B$26,0)</f>
        <v>0</v>
      </c>
    </row>
    <row r="213" spans="1:8" x14ac:dyDescent="0.35">
      <c r="A213">
        <v>212</v>
      </c>
      <c r="B213" t="s">
        <v>258</v>
      </c>
      <c r="C213">
        <f>_xlfn.XLOOKUP(B213,'2022 Seasonal Estimates'!C$2:C$352,'2022 Seasonal Estimates'!D$2:D$352)</f>
        <v>2074</v>
      </c>
      <c r="D213">
        <f>_xlfn.XLOOKUP(B213,'2022 Seasonal Estimates'!C$2:C$352,'2022 Seasonal Estimates'!F$2:F$352)</f>
        <v>34</v>
      </c>
      <c r="E213">
        <f>_xlfn.XLOOKUP(B213,STR_filtered!B$2:B$352,STR_filtered!C$2:C$352)</f>
        <v>3</v>
      </c>
      <c r="F213" s="1">
        <f t="shared" si="6"/>
        <v>1.6393442622950821E-2</v>
      </c>
      <c r="G213" s="1">
        <f t="shared" si="7"/>
        <v>1.4464802314368371E-3</v>
      </c>
      <c r="H213">
        <f>_xlfn.XLOOKUP(Table1[[#This Row],[muni_name]],Statute!A$2:A$26,Statute!B$2:B$26,0)</f>
        <v>0</v>
      </c>
    </row>
    <row r="214" spans="1:8" x14ac:dyDescent="0.35">
      <c r="A214">
        <v>213</v>
      </c>
      <c r="B214" t="s">
        <v>259</v>
      </c>
      <c r="C214">
        <f>_xlfn.XLOOKUP(B214,'2022 Seasonal Estimates'!C$2:C$352,'2022 Seasonal Estimates'!D$2:D$352)</f>
        <v>5916</v>
      </c>
      <c r="D214">
        <f>_xlfn.XLOOKUP(B214,'2022 Seasonal Estimates'!C$2:C$352,'2022 Seasonal Estimates'!F$2:F$352)</f>
        <v>38</v>
      </c>
      <c r="E214">
        <f>_xlfn.XLOOKUP(B214,STR_filtered!B$2:B$352,STR_filtered!C$2:C$352)</f>
        <v>1</v>
      </c>
      <c r="F214" s="1">
        <f t="shared" si="6"/>
        <v>6.4232589587559161E-3</v>
      </c>
      <c r="G214" s="1">
        <f t="shared" si="7"/>
        <v>1.6903313049357674E-4</v>
      </c>
      <c r="H214">
        <f>_xlfn.XLOOKUP(Table1[[#This Row],[muni_name]],Statute!A$2:A$26,Statute!B$2:B$26,0)</f>
        <v>0</v>
      </c>
    </row>
    <row r="215" spans="1:8" x14ac:dyDescent="0.35">
      <c r="A215">
        <v>214</v>
      </c>
      <c r="B215" t="s">
        <v>260</v>
      </c>
      <c r="C215">
        <f>_xlfn.XLOOKUP(B215,'2022 Seasonal Estimates'!C$2:C$352,'2022 Seasonal Estimates'!D$2:D$352)</f>
        <v>13048</v>
      </c>
      <c r="D215">
        <f>_xlfn.XLOOKUP(B215,'2022 Seasonal Estimates'!C$2:C$352,'2022 Seasonal Estimates'!F$2:F$352)</f>
        <v>0</v>
      </c>
      <c r="E215">
        <f>_xlfn.XLOOKUP(B215,STR_filtered!B$2:B$352,STR_filtered!C$2:C$352)</f>
        <v>108</v>
      </c>
      <c r="F215" s="1">
        <f t="shared" si="6"/>
        <v>0</v>
      </c>
      <c r="G215" s="1">
        <f t="shared" si="7"/>
        <v>8.2771305947271605E-3</v>
      </c>
      <c r="H215">
        <f>_xlfn.XLOOKUP(Table1[[#This Row],[muni_name]],Statute!A$2:A$26,Statute!B$2:B$26,0)</f>
        <v>0</v>
      </c>
    </row>
    <row r="216" spans="1:8" x14ac:dyDescent="0.35">
      <c r="A216">
        <v>215</v>
      </c>
      <c r="B216" t="s">
        <v>261</v>
      </c>
      <c r="C216">
        <f>_xlfn.XLOOKUP(B216,'2022 Seasonal Estimates'!C$2:C$352,'2022 Seasonal Estimates'!D$2:D$352)</f>
        <v>5934</v>
      </c>
      <c r="D216">
        <f>_xlfn.XLOOKUP(B216,'2022 Seasonal Estimates'!C$2:C$352,'2022 Seasonal Estimates'!F$2:F$352)</f>
        <v>45</v>
      </c>
      <c r="E216">
        <f>_xlfn.XLOOKUP(B216,STR_filtered!B$2:B$352,STR_filtered!C$2:C$352)</f>
        <v>6</v>
      </c>
      <c r="F216" s="1">
        <f t="shared" si="6"/>
        <v>7.5834175935288167E-3</v>
      </c>
      <c r="G216" s="1">
        <f t="shared" si="7"/>
        <v>1.0111223458038423E-3</v>
      </c>
      <c r="H216">
        <f>_xlfn.XLOOKUP(Table1[[#This Row],[muni_name]],Statute!A$2:A$26,Statute!B$2:B$26,0)</f>
        <v>0</v>
      </c>
    </row>
    <row r="217" spans="1:8" x14ac:dyDescent="0.35">
      <c r="A217">
        <v>216</v>
      </c>
      <c r="B217" t="s">
        <v>262</v>
      </c>
      <c r="C217">
        <f>_xlfn.XLOOKUP(B217,'2022 Seasonal Estimates'!C$2:C$352,'2022 Seasonal Estimates'!D$2:D$352)</f>
        <v>6856</v>
      </c>
      <c r="D217">
        <f>_xlfn.XLOOKUP(B217,'2022 Seasonal Estimates'!C$2:C$352,'2022 Seasonal Estimates'!F$2:F$352)</f>
        <v>8</v>
      </c>
      <c r="E217">
        <f>_xlfn.XLOOKUP(B217,STR_filtered!B$2:B$352,STR_filtered!C$2:C$352)</f>
        <v>2</v>
      </c>
      <c r="F217" s="1">
        <f t="shared" si="6"/>
        <v>1.1668611435239206E-3</v>
      </c>
      <c r="G217" s="1">
        <f t="shared" si="7"/>
        <v>2.9171528588098014E-4</v>
      </c>
      <c r="H217">
        <f>_xlfn.XLOOKUP(Table1[[#This Row],[muni_name]],Statute!A$2:A$26,Statute!B$2:B$26,0)</f>
        <v>0</v>
      </c>
    </row>
    <row r="218" spans="1:8" x14ac:dyDescent="0.35">
      <c r="A218">
        <v>217</v>
      </c>
      <c r="B218" t="s">
        <v>263</v>
      </c>
      <c r="C218">
        <f>_xlfn.XLOOKUP(B218,'2022 Seasonal Estimates'!C$2:C$352,'2022 Seasonal Estimates'!D$2:D$352)</f>
        <v>1348</v>
      </c>
      <c r="D218">
        <f>_xlfn.XLOOKUP(B218,'2022 Seasonal Estimates'!C$2:C$352,'2022 Seasonal Estimates'!F$2:F$352)</f>
        <v>23</v>
      </c>
      <c r="E218">
        <f>_xlfn.XLOOKUP(B218,STR_filtered!B$2:B$352,STR_filtered!C$2:C$352)</f>
        <v>3</v>
      </c>
      <c r="F218" s="1">
        <f t="shared" si="6"/>
        <v>1.7062314540059347E-2</v>
      </c>
      <c r="G218" s="1">
        <f t="shared" si="7"/>
        <v>2.225519287833828E-3</v>
      </c>
      <c r="H218">
        <f>_xlfn.XLOOKUP(Table1[[#This Row],[muni_name]],Statute!A$2:A$26,Statute!B$2:B$26,0)</f>
        <v>0</v>
      </c>
    </row>
    <row r="219" spans="1:8" x14ac:dyDescent="0.35">
      <c r="A219">
        <v>218</v>
      </c>
      <c r="B219" t="s">
        <v>264</v>
      </c>
      <c r="C219">
        <f>_xlfn.XLOOKUP(B219,'2022 Seasonal Estimates'!C$2:C$352,'2022 Seasonal Estimates'!D$2:D$352)</f>
        <v>6796</v>
      </c>
      <c r="D219">
        <f>_xlfn.XLOOKUP(B219,'2022 Seasonal Estimates'!C$2:C$352,'2022 Seasonal Estimates'!F$2:F$352)</f>
        <v>10</v>
      </c>
      <c r="E219">
        <f>_xlfn.XLOOKUP(B219,STR_filtered!B$2:B$352,STR_filtered!C$2:C$352)</f>
        <v>3</v>
      </c>
      <c r="F219" s="1">
        <f t="shared" si="6"/>
        <v>1.4714537963507945E-3</v>
      </c>
      <c r="G219" s="1">
        <f t="shared" si="7"/>
        <v>4.4143613890523835E-4</v>
      </c>
      <c r="H219">
        <f>_xlfn.XLOOKUP(Table1[[#This Row],[muni_name]],Statute!A$2:A$26,Statute!B$2:B$26,0)</f>
        <v>0</v>
      </c>
    </row>
    <row r="220" spans="1:8" x14ac:dyDescent="0.35">
      <c r="A220">
        <v>219</v>
      </c>
      <c r="B220" t="s">
        <v>265</v>
      </c>
      <c r="C220">
        <f>_xlfn.XLOOKUP(B220,'2022 Seasonal Estimates'!C$2:C$352,'2022 Seasonal Estimates'!D$2:D$352)</f>
        <v>3710</v>
      </c>
      <c r="D220">
        <f>_xlfn.XLOOKUP(B220,'2022 Seasonal Estimates'!C$2:C$352,'2022 Seasonal Estimates'!F$2:F$352)</f>
        <v>0</v>
      </c>
      <c r="E220">
        <f>_xlfn.XLOOKUP(B220,STR_filtered!B$2:B$352,STR_filtered!C$2:C$352)</f>
        <v>2</v>
      </c>
      <c r="F220" s="1">
        <f t="shared" si="6"/>
        <v>0</v>
      </c>
      <c r="G220" s="1">
        <f t="shared" si="7"/>
        <v>5.3908355795148253E-4</v>
      </c>
      <c r="H220">
        <f>_xlfn.XLOOKUP(Table1[[#This Row],[muni_name]],Statute!A$2:A$26,Statute!B$2:B$26,0)</f>
        <v>0</v>
      </c>
    </row>
    <row r="221" spans="1:8" x14ac:dyDescent="0.35">
      <c r="A221">
        <v>220</v>
      </c>
      <c r="B221" t="s">
        <v>266</v>
      </c>
      <c r="C221">
        <f>_xlfn.XLOOKUP(B221,'2022 Seasonal Estimates'!C$2:C$352,'2022 Seasonal Estimates'!D$2:D$352)</f>
        <v>13765</v>
      </c>
      <c r="D221">
        <f>_xlfn.XLOOKUP(B221,'2022 Seasonal Estimates'!C$2:C$352,'2022 Seasonal Estimates'!F$2:F$352)</f>
        <v>90</v>
      </c>
      <c r="E221">
        <f>_xlfn.XLOOKUP(B221,STR_filtered!B$2:B$352,STR_filtered!C$2:C$352)</f>
        <v>16</v>
      </c>
      <c r="F221" s="1">
        <f t="shared" si="6"/>
        <v>6.5383218307301129E-3</v>
      </c>
      <c r="G221" s="1">
        <f t="shared" si="7"/>
        <v>1.162368325463131E-3</v>
      </c>
      <c r="H221">
        <f>_xlfn.XLOOKUP(Table1[[#This Row],[muni_name]],Statute!A$2:A$26,Statute!B$2:B$26,0)</f>
        <v>0</v>
      </c>
    </row>
    <row r="222" spans="1:8" x14ac:dyDescent="0.35">
      <c r="A222">
        <v>221</v>
      </c>
      <c r="B222" t="s">
        <v>267</v>
      </c>
      <c r="C222">
        <f>_xlfn.XLOOKUP(B222,'2022 Seasonal Estimates'!C$2:C$352,'2022 Seasonal Estimates'!D$2:D$352)</f>
        <v>4492</v>
      </c>
      <c r="D222">
        <f>_xlfn.XLOOKUP(B222,'2022 Seasonal Estimates'!C$2:C$352,'2022 Seasonal Estimates'!F$2:F$352)</f>
        <v>2481</v>
      </c>
      <c r="E222">
        <f>_xlfn.XLOOKUP(B222,STR_filtered!B$2:B$352,STR_filtered!C$2:C$352)</f>
        <v>849</v>
      </c>
      <c r="F222" s="1">
        <f t="shared" si="6"/>
        <v>0.5523152270703473</v>
      </c>
      <c r="G222" s="1">
        <f t="shared" si="7"/>
        <v>0.18900267141585039</v>
      </c>
      <c r="H222">
        <f>_xlfn.XLOOKUP(Table1[[#This Row],[muni_name]],Statute!A$2:A$26,Statute!B$2:B$26,0)</f>
        <v>1</v>
      </c>
    </row>
    <row r="223" spans="1:8" x14ac:dyDescent="0.35">
      <c r="A223">
        <v>222</v>
      </c>
      <c r="B223" t="s">
        <v>268</v>
      </c>
      <c r="C223">
        <f>_xlfn.XLOOKUP(B223,'2022 Seasonal Estimates'!C$2:C$352,'2022 Seasonal Estimates'!D$2:D$352)</f>
        <v>674</v>
      </c>
      <c r="D223">
        <f>_xlfn.XLOOKUP(B223,'2022 Seasonal Estimates'!C$2:C$352,'2022 Seasonal Estimates'!F$2:F$352)</f>
        <v>28</v>
      </c>
      <c r="E223">
        <f>_xlfn.XLOOKUP(B223,STR_filtered!B$2:B$352,STR_filtered!C$2:C$352)</f>
        <v>2</v>
      </c>
      <c r="F223" s="1">
        <f t="shared" si="6"/>
        <v>4.1543026706231452E-2</v>
      </c>
      <c r="G223" s="1">
        <f t="shared" si="7"/>
        <v>2.967359050445104E-3</v>
      </c>
      <c r="H223">
        <f>_xlfn.XLOOKUP(Table1[[#This Row],[muni_name]],Statute!A$2:A$26,Statute!B$2:B$26,0)</f>
        <v>0</v>
      </c>
    </row>
    <row r="224" spans="1:8" x14ac:dyDescent="0.35">
      <c r="A224">
        <v>223</v>
      </c>
      <c r="B224" t="s">
        <v>269</v>
      </c>
      <c r="C224">
        <f>_xlfn.XLOOKUP(B224,'2022 Seasonal Estimates'!C$2:C$352,'2022 Seasonal Estimates'!D$2:D$352)</f>
        <v>3386</v>
      </c>
      <c r="D224">
        <f>_xlfn.XLOOKUP(B224,'2022 Seasonal Estimates'!C$2:C$352,'2022 Seasonal Estimates'!F$2:F$352)</f>
        <v>137</v>
      </c>
      <c r="E224">
        <f>_xlfn.XLOOKUP(B224,STR_filtered!B$2:B$352,STR_filtered!C$2:C$352)</f>
        <v>23</v>
      </c>
      <c r="F224" s="1">
        <f t="shared" si="6"/>
        <v>4.0460720614294156E-2</v>
      </c>
      <c r="G224" s="1">
        <f t="shared" si="7"/>
        <v>6.7926757235676318E-3</v>
      </c>
      <c r="H224">
        <f>_xlfn.XLOOKUP(Table1[[#This Row],[muni_name]],Statute!A$2:A$26,Statute!B$2:B$26,0)</f>
        <v>0</v>
      </c>
    </row>
    <row r="225" spans="1:8" x14ac:dyDescent="0.35">
      <c r="A225">
        <v>224</v>
      </c>
      <c r="B225" t="s">
        <v>270</v>
      </c>
      <c r="C225">
        <f>_xlfn.XLOOKUP(B225,'2022 Seasonal Estimates'!C$2:C$352,'2022 Seasonal Estimates'!D$2:D$352)</f>
        <v>5944</v>
      </c>
      <c r="D225">
        <f>_xlfn.XLOOKUP(B225,'2022 Seasonal Estimates'!C$2:C$352,'2022 Seasonal Estimates'!F$2:F$352)</f>
        <v>2782</v>
      </c>
      <c r="E225">
        <f>_xlfn.XLOOKUP(B225,STR_filtered!B$2:B$352,STR_filtered!C$2:C$352)</f>
        <v>805</v>
      </c>
      <c r="F225" s="1">
        <f t="shared" si="6"/>
        <v>0.46803499327052489</v>
      </c>
      <c r="G225" s="1">
        <f t="shared" si="7"/>
        <v>0.1354306864064603</v>
      </c>
      <c r="H225">
        <f>_xlfn.XLOOKUP(Table1[[#This Row],[muni_name]],Statute!A$2:A$26,Statute!B$2:B$26,0)</f>
        <v>1</v>
      </c>
    </row>
    <row r="226" spans="1:8" x14ac:dyDescent="0.35">
      <c r="A226">
        <v>225</v>
      </c>
      <c r="B226" t="s">
        <v>271</v>
      </c>
      <c r="C226">
        <f>_xlfn.XLOOKUP(B226,'2022 Seasonal Estimates'!C$2:C$352,'2022 Seasonal Estimates'!D$2:D$352)</f>
        <v>1657</v>
      </c>
      <c r="D226">
        <f>_xlfn.XLOOKUP(B226,'2022 Seasonal Estimates'!C$2:C$352,'2022 Seasonal Estimates'!F$2:F$352)</f>
        <v>890</v>
      </c>
      <c r="E226">
        <f>_xlfn.XLOOKUP(B226,STR_filtered!B$2:B$352,STR_filtered!C$2:C$352)</f>
        <v>75</v>
      </c>
      <c r="F226" s="1">
        <f t="shared" si="6"/>
        <v>0.53711526855763425</v>
      </c>
      <c r="G226" s="1">
        <f t="shared" si="7"/>
        <v>4.5262522631261314E-2</v>
      </c>
      <c r="H226">
        <f>_xlfn.XLOOKUP(Table1[[#This Row],[muni_name]],Statute!A$2:A$26,Statute!B$2:B$26,0)</f>
        <v>1</v>
      </c>
    </row>
    <row r="227" spans="1:8" x14ac:dyDescent="0.35">
      <c r="A227">
        <v>226</v>
      </c>
      <c r="B227" t="s">
        <v>272</v>
      </c>
      <c r="C227">
        <f>_xlfn.XLOOKUP(B227,'2022 Seasonal Estimates'!C$2:C$352,'2022 Seasonal Estimates'!D$2:D$352)</f>
        <v>5200</v>
      </c>
      <c r="D227">
        <f>_xlfn.XLOOKUP(B227,'2022 Seasonal Estimates'!C$2:C$352,'2022 Seasonal Estimates'!F$2:F$352)</f>
        <v>28</v>
      </c>
      <c r="E227">
        <f>_xlfn.XLOOKUP(B227,STR_filtered!B$2:B$352,STR_filtered!C$2:C$352)</f>
        <v>5</v>
      </c>
      <c r="F227" s="1">
        <f t="shared" si="6"/>
        <v>5.3846153846153844E-3</v>
      </c>
      <c r="G227" s="1">
        <f t="shared" si="7"/>
        <v>9.6153846153846159E-4</v>
      </c>
      <c r="H227">
        <f>_xlfn.XLOOKUP(Table1[[#This Row],[muni_name]],Statute!A$2:A$26,Statute!B$2:B$26,0)</f>
        <v>0</v>
      </c>
    </row>
    <row r="228" spans="1:8" x14ac:dyDescent="0.35">
      <c r="A228">
        <v>227</v>
      </c>
      <c r="B228" t="s">
        <v>273</v>
      </c>
      <c r="C228">
        <f>_xlfn.XLOOKUP(B228,'2022 Seasonal Estimates'!C$2:C$352,'2022 Seasonal Estimates'!D$2:D$352)</f>
        <v>5714</v>
      </c>
      <c r="D228">
        <f>_xlfn.XLOOKUP(B228,'2022 Seasonal Estimates'!C$2:C$352,'2022 Seasonal Estimates'!F$2:F$352)</f>
        <v>54</v>
      </c>
      <c r="E228">
        <f>_xlfn.XLOOKUP(B228,STR_filtered!B$2:B$352,STR_filtered!C$2:C$352)</f>
        <v>2</v>
      </c>
      <c r="F228" s="1">
        <f t="shared" si="6"/>
        <v>9.450472523626182E-3</v>
      </c>
      <c r="G228" s="1">
        <f t="shared" si="7"/>
        <v>3.5001750087504374E-4</v>
      </c>
      <c r="H228">
        <f>_xlfn.XLOOKUP(Table1[[#This Row],[muni_name]],Statute!A$2:A$26,Statute!B$2:B$26,0)</f>
        <v>0</v>
      </c>
    </row>
    <row r="229" spans="1:8" x14ac:dyDescent="0.35">
      <c r="A229">
        <v>228</v>
      </c>
      <c r="B229" t="s">
        <v>274</v>
      </c>
      <c r="C229">
        <f>_xlfn.XLOOKUP(B229,'2022 Seasonal Estimates'!C$2:C$352,'2022 Seasonal Estimates'!D$2:D$352)</f>
        <v>1688</v>
      </c>
      <c r="D229">
        <f>_xlfn.XLOOKUP(B229,'2022 Seasonal Estimates'!C$2:C$352,'2022 Seasonal Estimates'!F$2:F$352)</f>
        <v>0</v>
      </c>
      <c r="E229">
        <f>_xlfn.XLOOKUP(B229,STR_filtered!B$2:B$352,STR_filtered!C$2:C$352)</f>
        <v>0</v>
      </c>
      <c r="F229" s="1">
        <f t="shared" si="6"/>
        <v>0</v>
      </c>
      <c r="G229" s="1">
        <f t="shared" si="7"/>
        <v>0</v>
      </c>
      <c r="H229">
        <f>_xlfn.XLOOKUP(Table1[[#This Row],[muni_name]],Statute!A$2:A$26,Statute!B$2:B$26,0)</f>
        <v>0</v>
      </c>
    </row>
    <row r="230" spans="1:8" x14ac:dyDescent="0.35">
      <c r="A230">
        <v>229</v>
      </c>
      <c r="B230" t="s">
        <v>275</v>
      </c>
      <c r="C230">
        <f>_xlfn.XLOOKUP(B230,'2022 Seasonal Estimates'!C$2:C$352,'2022 Seasonal Estimates'!D$2:D$352)</f>
        <v>23355</v>
      </c>
      <c r="D230">
        <f>_xlfn.XLOOKUP(B230,'2022 Seasonal Estimates'!C$2:C$352,'2022 Seasonal Estimates'!F$2:F$352)</f>
        <v>96</v>
      </c>
      <c r="E230">
        <f>_xlfn.XLOOKUP(B230,STR_filtered!B$2:B$352,STR_filtered!C$2:C$352)</f>
        <v>17</v>
      </c>
      <c r="F230" s="1">
        <f t="shared" si="6"/>
        <v>4.1104688503532435E-3</v>
      </c>
      <c r="G230" s="1">
        <f t="shared" si="7"/>
        <v>7.2789552558338681E-4</v>
      </c>
      <c r="H230">
        <f>_xlfn.XLOOKUP(Table1[[#This Row],[muni_name]],Statute!A$2:A$26,Statute!B$2:B$26,0)</f>
        <v>0</v>
      </c>
    </row>
    <row r="231" spans="1:8" x14ac:dyDescent="0.35">
      <c r="A231">
        <v>230</v>
      </c>
      <c r="B231" t="s">
        <v>276</v>
      </c>
      <c r="C231">
        <f>_xlfn.XLOOKUP(B231,'2022 Seasonal Estimates'!C$2:C$352,'2022 Seasonal Estimates'!D$2:D$352)</f>
        <v>642</v>
      </c>
      <c r="D231">
        <f>_xlfn.XLOOKUP(B231,'2022 Seasonal Estimates'!C$2:C$352,'2022 Seasonal Estimates'!F$2:F$352)</f>
        <v>29</v>
      </c>
      <c r="E231">
        <f>_xlfn.XLOOKUP(B231,STR_filtered!B$2:B$352,STR_filtered!C$2:C$352)</f>
        <v>3</v>
      </c>
      <c r="F231" s="1">
        <f t="shared" si="6"/>
        <v>4.5171339563862926E-2</v>
      </c>
      <c r="G231" s="1">
        <f t="shared" si="7"/>
        <v>4.6728971962616819E-3</v>
      </c>
      <c r="H231">
        <f>_xlfn.XLOOKUP(Table1[[#This Row],[muni_name]],Statute!A$2:A$26,Statute!B$2:B$26,0)</f>
        <v>0</v>
      </c>
    </row>
    <row r="232" spans="1:8" x14ac:dyDescent="0.35">
      <c r="A232">
        <v>231</v>
      </c>
      <c r="B232" t="s">
        <v>277</v>
      </c>
      <c r="C232">
        <f>_xlfn.XLOOKUP(B232,'2022 Seasonal Estimates'!C$2:C$352,'2022 Seasonal Estimates'!D$2:D$352)</f>
        <v>6809</v>
      </c>
      <c r="D232">
        <f>_xlfn.XLOOKUP(B232,'2022 Seasonal Estimates'!C$2:C$352,'2022 Seasonal Estimates'!F$2:F$352)</f>
        <v>13</v>
      </c>
      <c r="E232">
        <f>_xlfn.XLOOKUP(B232,STR_filtered!B$2:B$352,STR_filtered!C$2:C$352)</f>
        <v>9</v>
      </c>
      <c r="F232" s="1">
        <f t="shared" si="6"/>
        <v>1.9092377735350271E-3</v>
      </c>
      <c r="G232" s="1">
        <f t="shared" si="7"/>
        <v>1.3217799970627112E-3</v>
      </c>
      <c r="H232">
        <f>_xlfn.XLOOKUP(Table1[[#This Row],[muni_name]],Statute!A$2:A$26,Statute!B$2:B$26,0)</f>
        <v>0</v>
      </c>
    </row>
    <row r="233" spans="1:8" x14ac:dyDescent="0.35">
      <c r="A233">
        <v>232</v>
      </c>
      <c r="B233" t="s">
        <v>278</v>
      </c>
      <c r="C233">
        <f>_xlfn.XLOOKUP(B233,'2022 Seasonal Estimates'!C$2:C$352,'2022 Seasonal Estimates'!D$2:D$352)</f>
        <v>4514</v>
      </c>
      <c r="D233">
        <f>_xlfn.XLOOKUP(B233,'2022 Seasonal Estimates'!C$2:C$352,'2022 Seasonal Estimates'!F$2:F$352)</f>
        <v>0</v>
      </c>
      <c r="E233">
        <f>_xlfn.XLOOKUP(B233,STR_filtered!B$2:B$352,STR_filtered!C$2:C$352)</f>
        <v>3</v>
      </c>
      <c r="F233" s="1">
        <f t="shared" si="6"/>
        <v>0</v>
      </c>
      <c r="G233" s="1">
        <f t="shared" si="7"/>
        <v>6.64599025254763E-4</v>
      </c>
      <c r="H233">
        <f>_xlfn.XLOOKUP(Table1[[#This Row],[muni_name]],Statute!A$2:A$26,Statute!B$2:B$26,0)</f>
        <v>0</v>
      </c>
    </row>
    <row r="234" spans="1:8" x14ac:dyDescent="0.35">
      <c r="A234">
        <v>233</v>
      </c>
      <c r="B234" t="s">
        <v>279</v>
      </c>
      <c r="C234">
        <f>_xlfn.XLOOKUP(B234,'2022 Seasonal Estimates'!C$2:C$352,'2022 Seasonal Estimates'!D$2:D$352)</f>
        <v>364</v>
      </c>
      <c r="D234">
        <f>_xlfn.XLOOKUP(B234,'2022 Seasonal Estimates'!C$2:C$352,'2022 Seasonal Estimates'!F$2:F$352)</f>
        <v>38</v>
      </c>
      <c r="E234">
        <f>_xlfn.XLOOKUP(B234,STR_filtered!B$2:B$352,STR_filtered!C$2:C$352)</f>
        <v>3</v>
      </c>
      <c r="F234" s="1">
        <f t="shared" si="6"/>
        <v>0.1043956043956044</v>
      </c>
      <c r="G234" s="1">
        <f t="shared" si="7"/>
        <v>8.241758241758242E-3</v>
      </c>
      <c r="H234">
        <f>_xlfn.XLOOKUP(Table1[[#This Row],[muni_name]],Statute!A$2:A$26,Statute!B$2:B$26,0)</f>
        <v>0</v>
      </c>
    </row>
    <row r="235" spans="1:8" x14ac:dyDescent="0.35">
      <c r="A235">
        <v>234</v>
      </c>
      <c r="B235" t="s">
        <v>280</v>
      </c>
      <c r="C235">
        <f>_xlfn.XLOOKUP(B235,'2022 Seasonal Estimates'!C$2:C$352,'2022 Seasonal Estimates'!D$2:D$352)</f>
        <v>529</v>
      </c>
      <c r="D235">
        <f>_xlfn.XLOOKUP(B235,'2022 Seasonal Estimates'!C$2:C$352,'2022 Seasonal Estimates'!F$2:F$352)</f>
        <v>54</v>
      </c>
      <c r="E235">
        <f>_xlfn.XLOOKUP(B235,STR_filtered!B$2:B$352,STR_filtered!C$2:C$352)</f>
        <v>3</v>
      </c>
      <c r="F235" s="1">
        <f t="shared" si="6"/>
        <v>0.10207939508506617</v>
      </c>
      <c r="G235" s="1">
        <f t="shared" si="7"/>
        <v>5.6710775047258983E-3</v>
      </c>
      <c r="H235">
        <f>_xlfn.XLOOKUP(Table1[[#This Row],[muni_name]],Statute!A$2:A$26,Statute!B$2:B$26,0)</f>
        <v>0</v>
      </c>
    </row>
    <row r="236" spans="1:8" x14ac:dyDescent="0.35">
      <c r="A236">
        <v>235</v>
      </c>
      <c r="B236" t="s">
        <v>281</v>
      </c>
      <c r="C236">
        <f>_xlfn.XLOOKUP(B236,'2022 Seasonal Estimates'!C$2:C$352,'2022 Seasonal Estimates'!D$2:D$352)</f>
        <v>835</v>
      </c>
      <c r="D236">
        <f>_xlfn.XLOOKUP(B236,'2022 Seasonal Estimates'!C$2:C$352,'2022 Seasonal Estimates'!F$2:F$352)</f>
        <v>114</v>
      </c>
      <c r="E236">
        <f>_xlfn.XLOOKUP(B236,STR_filtered!B$2:B$352,STR_filtered!C$2:C$352)</f>
        <v>1</v>
      </c>
      <c r="F236" s="1">
        <f t="shared" si="6"/>
        <v>0.13652694610778443</v>
      </c>
      <c r="G236" s="1">
        <f t="shared" si="7"/>
        <v>1.1976047904191617E-3</v>
      </c>
      <c r="H236">
        <f>_xlfn.XLOOKUP(Table1[[#This Row],[muni_name]],Statute!A$2:A$26,Statute!B$2:B$26,0)</f>
        <v>0</v>
      </c>
    </row>
    <row r="237" spans="1:8" x14ac:dyDescent="0.35">
      <c r="A237">
        <v>236</v>
      </c>
      <c r="B237" t="s">
        <v>282</v>
      </c>
      <c r="C237">
        <f>_xlfn.XLOOKUP(B237,'2022 Seasonal Estimates'!C$2:C$352,'2022 Seasonal Estimates'!D$2:D$352)</f>
        <v>21283</v>
      </c>
      <c r="D237">
        <f>_xlfn.XLOOKUP(B237,'2022 Seasonal Estimates'!C$2:C$352,'2022 Seasonal Estimates'!F$2:F$352)</f>
        <v>461</v>
      </c>
      <c r="E237">
        <f>_xlfn.XLOOKUP(B237,STR_filtered!B$2:B$352,STR_filtered!C$2:C$352)</f>
        <v>155</v>
      </c>
      <c r="F237" s="1">
        <f t="shared" si="6"/>
        <v>2.1660480195461167E-2</v>
      </c>
      <c r="G237" s="1">
        <f t="shared" si="7"/>
        <v>7.2828078748296762E-3</v>
      </c>
      <c r="H237">
        <f>_xlfn.XLOOKUP(Table1[[#This Row],[muni_name]],Statute!A$2:A$26,Statute!B$2:B$26,0)</f>
        <v>0</v>
      </c>
    </row>
    <row r="238" spans="1:8" x14ac:dyDescent="0.35">
      <c r="A238">
        <v>237</v>
      </c>
      <c r="B238" t="s">
        <v>283</v>
      </c>
      <c r="C238">
        <f>_xlfn.XLOOKUP(B238,'2022 Seasonal Estimates'!C$2:C$352,'2022 Seasonal Estimates'!D$2:D$352)</f>
        <v>329</v>
      </c>
      <c r="D238">
        <f>_xlfn.XLOOKUP(B238,'2022 Seasonal Estimates'!C$2:C$352,'2022 Seasonal Estimates'!F$2:F$352)</f>
        <v>24</v>
      </c>
      <c r="E238">
        <f>_xlfn.XLOOKUP(B238,STR_filtered!B$2:B$352,STR_filtered!C$2:C$352)</f>
        <v>3</v>
      </c>
      <c r="F238" s="1">
        <f t="shared" si="6"/>
        <v>7.29483282674772E-2</v>
      </c>
      <c r="G238" s="1">
        <f t="shared" si="7"/>
        <v>9.11854103343465E-3</v>
      </c>
      <c r="H238">
        <f>_xlfn.XLOOKUP(Table1[[#This Row],[muni_name]],Statute!A$2:A$26,Statute!B$2:B$26,0)</f>
        <v>0</v>
      </c>
    </row>
    <row r="239" spans="1:8" x14ac:dyDescent="0.35">
      <c r="A239">
        <v>238</v>
      </c>
      <c r="B239" t="s">
        <v>284</v>
      </c>
      <c r="C239">
        <f>_xlfn.XLOOKUP(B239,'2022 Seasonal Estimates'!C$2:C$352,'2022 Seasonal Estimates'!D$2:D$352)</f>
        <v>4383</v>
      </c>
      <c r="D239">
        <f>_xlfn.XLOOKUP(B239,'2022 Seasonal Estimates'!C$2:C$352,'2022 Seasonal Estimates'!F$2:F$352)</f>
        <v>0</v>
      </c>
      <c r="E239">
        <f>_xlfn.XLOOKUP(B239,STR_filtered!B$2:B$352,STR_filtered!C$2:C$352)</f>
        <v>3</v>
      </c>
      <c r="F239" s="1">
        <f t="shared" si="6"/>
        <v>0</v>
      </c>
      <c r="G239" s="1">
        <f t="shared" si="7"/>
        <v>6.8446269678302531E-4</v>
      </c>
      <c r="H239">
        <f>_xlfn.XLOOKUP(Table1[[#This Row],[muni_name]],Statute!A$2:A$26,Statute!B$2:B$26,0)</f>
        <v>0</v>
      </c>
    </row>
    <row r="240" spans="1:8" x14ac:dyDescent="0.35">
      <c r="A240">
        <v>239</v>
      </c>
      <c r="B240" t="s">
        <v>285</v>
      </c>
      <c r="C240">
        <f>_xlfn.XLOOKUP(B240,'2022 Seasonal Estimates'!C$2:C$352,'2022 Seasonal Estimates'!D$2:D$352)</f>
        <v>28174</v>
      </c>
      <c r="D240">
        <f>_xlfn.XLOOKUP(B240,'2022 Seasonal Estimates'!C$2:C$352,'2022 Seasonal Estimates'!F$2:F$352)</f>
        <v>1966</v>
      </c>
      <c r="E240">
        <f>_xlfn.XLOOKUP(B240,STR_filtered!B$2:B$352,STR_filtered!C$2:C$352)</f>
        <v>396</v>
      </c>
      <c r="F240" s="1">
        <f t="shared" si="6"/>
        <v>6.9780648825157943E-2</v>
      </c>
      <c r="G240" s="1">
        <f t="shared" si="7"/>
        <v>1.4055512174345142E-2</v>
      </c>
      <c r="H240">
        <f>_xlfn.XLOOKUP(Table1[[#This Row],[muni_name]],Statute!A$2:A$26,Statute!B$2:B$26,0)</f>
        <v>0</v>
      </c>
    </row>
    <row r="241" spans="1:8" x14ac:dyDescent="0.35">
      <c r="A241">
        <v>240</v>
      </c>
      <c r="B241" t="s">
        <v>286</v>
      </c>
      <c r="C241">
        <f>_xlfn.XLOOKUP(B241,'2022 Seasonal Estimates'!C$2:C$352,'2022 Seasonal Estimates'!D$2:D$352)</f>
        <v>1237</v>
      </c>
      <c r="D241">
        <f>_xlfn.XLOOKUP(B241,'2022 Seasonal Estimates'!C$2:C$352,'2022 Seasonal Estimates'!F$2:F$352)</f>
        <v>0</v>
      </c>
      <c r="E241">
        <f>_xlfn.XLOOKUP(B241,STR_filtered!B$2:B$352,STR_filtered!C$2:C$352)</f>
        <v>4</v>
      </c>
      <c r="F241" s="1">
        <f t="shared" si="6"/>
        <v>0</v>
      </c>
      <c r="G241" s="1">
        <f t="shared" si="7"/>
        <v>3.2336297493936943E-3</v>
      </c>
      <c r="H241">
        <f>_xlfn.XLOOKUP(Table1[[#This Row],[muni_name]],Statute!A$2:A$26,Statute!B$2:B$26,0)</f>
        <v>0</v>
      </c>
    </row>
    <row r="242" spans="1:8" x14ac:dyDescent="0.35">
      <c r="A242">
        <v>241</v>
      </c>
      <c r="B242" t="s">
        <v>287</v>
      </c>
      <c r="C242">
        <f>_xlfn.XLOOKUP(B242,'2022 Seasonal Estimates'!C$2:C$352,'2022 Seasonal Estimates'!D$2:D$352)</f>
        <v>1382</v>
      </c>
      <c r="D242">
        <f>_xlfn.XLOOKUP(B242,'2022 Seasonal Estimates'!C$2:C$352,'2022 Seasonal Estimates'!F$2:F$352)</f>
        <v>49</v>
      </c>
      <c r="E242">
        <f>_xlfn.XLOOKUP(B242,STR_filtered!B$2:B$352,STR_filtered!C$2:C$352)</f>
        <v>2</v>
      </c>
      <c r="F242" s="1">
        <f t="shared" si="6"/>
        <v>3.5455861070911719E-2</v>
      </c>
      <c r="G242" s="1">
        <f t="shared" si="7"/>
        <v>1.4471780028943559E-3</v>
      </c>
      <c r="H242">
        <f>_xlfn.XLOOKUP(Table1[[#This Row],[muni_name]],Statute!A$2:A$26,Statute!B$2:B$26,0)</f>
        <v>0</v>
      </c>
    </row>
    <row r="243" spans="1:8" x14ac:dyDescent="0.35">
      <c r="A243">
        <v>242</v>
      </c>
      <c r="B243" t="s">
        <v>288</v>
      </c>
      <c r="C243">
        <f>_xlfn.XLOOKUP(B243,'2022 Seasonal Estimates'!C$2:C$352,'2022 Seasonal Estimates'!D$2:D$352)</f>
        <v>4905</v>
      </c>
      <c r="D243">
        <f>_xlfn.XLOOKUP(B243,'2022 Seasonal Estimates'!C$2:C$352,'2022 Seasonal Estimates'!F$2:F$352)</f>
        <v>2725</v>
      </c>
      <c r="E243">
        <f>_xlfn.XLOOKUP(B243,STR_filtered!B$2:B$352,STR_filtered!C$2:C$352)</f>
        <v>1316</v>
      </c>
      <c r="F243" s="1">
        <f t="shared" si="6"/>
        <v>0.55555555555555558</v>
      </c>
      <c r="G243" s="1">
        <f t="shared" si="7"/>
        <v>0.26829765545361878</v>
      </c>
      <c r="H243">
        <f>_xlfn.XLOOKUP(Table1[[#This Row],[muni_name]],Statute!A$2:A$26,Statute!B$2:B$26,0)</f>
        <v>1</v>
      </c>
    </row>
    <row r="244" spans="1:8" x14ac:dyDescent="0.35">
      <c r="A244">
        <v>243</v>
      </c>
      <c r="B244" t="s">
        <v>289</v>
      </c>
      <c r="C244">
        <f>_xlfn.XLOOKUP(B244,'2022 Seasonal Estimates'!C$2:C$352,'2022 Seasonal Estimates'!D$2:D$352)</f>
        <v>47424</v>
      </c>
      <c r="D244">
        <f>_xlfn.XLOOKUP(B244,'2022 Seasonal Estimates'!C$2:C$352,'2022 Seasonal Estimates'!F$2:F$352)</f>
        <v>115</v>
      </c>
      <c r="E244">
        <f>_xlfn.XLOOKUP(B244,STR_filtered!B$2:B$352,STR_filtered!C$2:C$352)</f>
        <v>143</v>
      </c>
      <c r="F244" s="1">
        <f t="shared" si="6"/>
        <v>2.424932523616734E-3</v>
      </c>
      <c r="G244" s="1">
        <f t="shared" si="7"/>
        <v>3.0153508771929823E-3</v>
      </c>
      <c r="H244">
        <f>_xlfn.XLOOKUP(Table1[[#This Row],[muni_name]],Statute!A$2:A$26,Statute!B$2:B$26,0)</f>
        <v>0</v>
      </c>
    </row>
    <row r="245" spans="1:8" x14ac:dyDescent="0.35">
      <c r="A245">
        <v>244</v>
      </c>
      <c r="B245" t="s">
        <v>290</v>
      </c>
      <c r="C245">
        <f>_xlfn.XLOOKUP(B245,'2022 Seasonal Estimates'!C$2:C$352,'2022 Seasonal Estimates'!D$2:D$352)</f>
        <v>12817</v>
      </c>
      <c r="D245">
        <f>_xlfn.XLOOKUP(B245,'2022 Seasonal Estimates'!C$2:C$352,'2022 Seasonal Estimates'!F$2:F$352)</f>
        <v>58</v>
      </c>
      <c r="E245">
        <f>_xlfn.XLOOKUP(B245,STR_filtered!B$2:B$352,STR_filtered!C$2:C$352)</f>
        <v>24</v>
      </c>
      <c r="F245" s="1">
        <f t="shared" si="6"/>
        <v>4.525239915736912E-3</v>
      </c>
      <c r="G245" s="1">
        <f t="shared" si="7"/>
        <v>1.8725130685807911E-3</v>
      </c>
      <c r="H245">
        <f>_xlfn.XLOOKUP(Table1[[#This Row],[muni_name]],Statute!A$2:A$26,Statute!B$2:B$26,0)</f>
        <v>0</v>
      </c>
    </row>
    <row r="246" spans="1:8" x14ac:dyDescent="0.35">
      <c r="A246">
        <v>245</v>
      </c>
      <c r="B246" t="s">
        <v>291</v>
      </c>
      <c r="C246">
        <f>_xlfn.XLOOKUP(B246,'2022 Seasonal Estimates'!C$2:C$352,'2022 Seasonal Estimates'!D$2:D$352)</f>
        <v>5757</v>
      </c>
      <c r="D246">
        <f>_xlfn.XLOOKUP(B246,'2022 Seasonal Estimates'!C$2:C$352,'2022 Seasonal Estimates'!F$2:F$352)</f>
        <v>20</v>
      </c>
      <c r="E246">
        <f>_xlfn.XLOOKUP(B246,STR_filtered!B$2:B$352,STR_filtered!C$2:C$352)</f>
        <v>1</v>
      </c>
      <c r="F246" s="1">
        <f t="shared" si="6"/>
        <v>3.4740316136876847E-3</v>
      </c>
      <c r="G246" s="1">
        <f t="shared" si="7"/>
        <v>1.7370158068438424E-4</v>
      </c>
      <c r="H246">
        <f>_xlfn.XLOOKUP(Table1[[#This Row],[muni_name]],Statute!A$2:A$26,Statute!B$2:B$26,0)</f>
        <v>0</v>
      </c>
    </row>
    <row r="247" spans="1:8" x14ac:dyDescent="0.35">
      <c r="A247">
        <v>246</v>
      </c>
      <c r="B247" t="s">
        <v>292</v>
      </c>
      <c r="C247">
        <f>_xlfn.XLOOKUP(B247,'2022 Seasonal Estimates'!C$2:C$352,'2022 Seasonal Estimates'!D$2:D$352)</f>
        <v>9727</v>
      </c>
      <c r="D247">
        <f>_xlfn.XLOOKUP(B247,'2022 Seasonal Estimates'!C$2:C$352,'2022 Seasonal Estimates'!F$2:F$352)</f>
        <v>39</v>
      </c>
      <c r="E247">
        <f>_xlfn.XLOOKUP(B247,STR_filtered!B$2:B$352,STR_filtered!C$2:C$352)</f>
        <v>12</v>
      </c>
      <c r="F247" s="1">
        <f t="shared" si="6"/>
        <v>4.0094582091086666E-3</v>
      </c>
      <c r="G247" s="1">
        <f t="shared" si="7"/>
        <v>1.2336794489565127E-3</v>
      </c>
      <c r="H247">
        <f>_xlfn.XLOOKUP(Table1[[#This Row],[muni_name]],Statute!A$2:A$26,Statute!B$2:B$26,0)</f>
        <v>0</v>
      </c>
    </row>
    <row r="248" spans="1:8" x14ac:dyDescent="0.35">
      <c r="A248">
        <v>247</v>
      </c>
      <c r="B248" t="s">
        <v>293</v>
      </c>
      <c r="C248">
        <f>_xlfn.XLOOKUP(B248,'2022 Seasonal Estimates'!C$2:C$352,'2022 Seasonal Estimates'!D$2:D$352)</f>
        <v>4793</v>
      </c>
      <c r="D248">
        <f>_xlfn.XLOOKUP(B248,'2022 Seasonal Estimates'!C$2:C$352,'2022 Seasonal Estimates'!F$2:F$352)</f>
        <v>89</v>
      </c>
      <c r="E248">
        <f>_xlfn.XLOOKUP(B248,STR_filtered!B$2:B$352,STR_filtered!C$2:C$352)</f>
        <v>6</v>
      </c>
      <c r="F248" s="1">
        <f t="shared" si="6"/>
        <v>1.8568746088045065E-2</v>
      </c>
      <c r="G248" s="1">
        <f t="shared" si="7"/>
        <v>1.2518255789693302E-3</v>
      </c>
      <c r="H248">
        <f>_xlfn.XLOOKUP(Table1[[#This Row],[muni_name]],Statute!A$2:A$26,Statute!B$2:B$26,0)</f>
        <v>0</v>
      </c>
    </row>
    <row r="249" spans="1:8" x14ac:dyDescent="0.35">
      <c r="A249">
        <v>248</v>
      </c>
      <c r="B249" t="s">
        <v>294</v>
      </c>
      <c r="C249">
        <f>_xlfn.XLOOKUP(B249,'2022 Seasonal Estimates'!C$2:C$352,'2022 Seasonal Estimates'!D$2:D$352)</f>
        <v>23311</v>
      </c>
      <c r="D249">
        <f>_xlfn.XLOOKUP(B249,'2022 Seasonal Estimates'!C$2:C$352,'2022 Seasonal Estimates'!F$2:F$352)</f>
        <v>0</v>
      </c>
      <c r="E249">
        <f>_xlfn.XLOOKUP(B249,STR_filtered!B$2:B$352,STR_filtered!C$2:C$352)</f>
        <v>93</v>
      </c>
      <c r="F249" s="1">
        <f t="shared" si="6"/>
        <v>0</v>
      </c>
      <c r="G249" s="1">
        <f t="shared" si="7"/>
        <v>3.989532838574064E-3</v>
      </c>
      <c r="H249">
        <f>_xlfn.XLOOKUP(Table1[[#This Row],[muni_name]],Statute!A$2:A$26,Statute!B$2:B$26,0)</f>
        <v>0</v>
      </c>
    </row>
    <row r="250" spans="1:8" x14ac:dyDescent="0.35">
      <c r="A250">
        <v>249</v>
      </c>
      <c r="B250" t="s">
        <v>295</v>
      </c>
      <c r="C250">
        <f>_xlfn.XLOOKUP(B250,'2022 Seasonal Estimates'!C$2:C$352,'2022 Seasonal Estimates'!D$2:D$352)</f>
        <v>856</v>
      </c>
      <c r="D250">
        <f>_xlfn.XLOOKUP(B250,'2022 Seasonal Estimates'!C$2:C$352,'2022 Seasonal Estimates'!F$2:F$352)</f>
        <v>179</v>
      </c>
      <c r="E250">
        <f>_xlfn.XLOOKUP(B250,STR_filtered!B$2:B$352,STR_filtered!C$2:C$352)</f>
        <v>36</v>
      </c>
      <c r="F250" s="1">
        <f t="shared" si="6"/>
        <v>0.20911214953271029</v>
      </c>
      <c r="G250" s="1">
        <f t="shared" si="7"/>
        <v>4.2056074766355138E-2</v>
      </c>
      <c r="H250">
        <f>_xlfn.XLOOKUP(Table1[[#This Row],[muni_name]],Statute!A$2:A$26,Statute!B$2:B$26,0)</f>
        <v>0</v>
      </c>
    </row>
    <row r="251" spans="1:8" x14ac:dyDescent="0.35">
      <c r="A251">
        <v>250</v>
      </c>
      <c r="B251" t="s">
        <v>296</v>
      </c>
      <c r="C251">
        <f>_xlfn.XLOOKUP(B251,'2022 Seasonal Estimates'!C$2:C$352,'2022 Seasonal Estimates'!D$2:D$352)</f>
        <v>2154</v>
      </c>
      <c r="D251">
        <f>_xlfn.XLOOKUP(B251,'2022 Seasonal Estimates'!C$2:C$352,'2022 Seasonal Estimates'!F$2:F$352)</f>
        <v>9</v>
      </c>
      <c r="E251">
        <f>_xlfn.XLOOKUP(B251,STR_filtered!B$2:B$352,STR_filtered!C$2:C$352)</f>
        <v>4</v>
      </c>
      <c r="F251" s="1">
        <f t="shared" si="6"/>
        <v>4.178272980501393E-3</v>
      </c>
      <c r="G251" s="1">
        <f t="shared" si="7"/>
        <v>1.8570102135561746E-3</v>
      </c>
      <c r="H251">
        <f>_xlfn.XLOOKUP(Table1[[#This Row],[muni_name]],Statute!A$2:A$26,Statute!B$2:B$26,0)</f>
        <v>0</v>
      </c>
    </row>
    <row r="252" spans="1:8" x14ac:dyDescent="0.35">
      <c r="A252">
        <v>251</v>
      </c>
      <c r="B252" t="s">
        <v>297</v>
      </c>
      <c r="C252">
        <f>_xlfn.XLOOKUP(B252,'2022 Seasonal Estimates'!C$2:C$352,'2022 Seasonal Estimates'!D$2:D$352)</f>
        <v>7317</v>
      </c>
      <c r="D252">
        <f>_xlfn.XLOOKUP(B252,'2022 Seasonal Estimates'!C$2:C$352,'2022 Seasonal Estimates'!F$2:F$352)</f>
        <v>47</v>
      </c>
      <c r="E252">
        <f>_xlfn.XLOOKUP(B252,STR_filtered!B$2:B$352,STR_filtered!C$2:C$352)</f>
        <v>3</v>
      </c>
      <c r="F252" s="1">
        <f t="shared" si="6"/>
        <v>6.4233975673090062E-3</v>
      </c>
      <c r="G252" s="1">
        <f t="shared" si="7"/>
        <v>4.1000410004100039E-4</v>
      </c>
      <c r="H252">
        <f>_xlfn.XLOOKUP(Table1[[#This Row],[muni_name]],Statute!A$2:A$26,Statute!B$2:B$26,0)</f>
        <v>0</v>
      </c>
    </row>
    <row r="253" spans="1:8" x14ac:dyDescent="0.35">
      <c r="A253">
        <v>252</v>
      </c>
      <c r="B253" t="s">
        <v>298</v>
      </c>
      <c r="C253">
        <f>_xlfn.XLOOKUP(B253,'2022 Seasonal Estimates'!C$2:C$352,'2022 Seasonal Estimates'!D$2:D$352)</f>
        <v>4232</v>
      </c>
      <c r="D253">
        <f>_xlfn.XLOOKUP(B253,'2022 Seasonal Estimates'!C$2:C$352,'2022 Seasonal Estimates'!F$2:F$352)</f>
        <v>845</v>
      </c>
      <c r="E253">
        <f>_xlfn.XLOOKUP(B253,STR_filtered!B$2:B$352,STR_filtered!C$2:C$352)</f>
        <v>275</v>
      </c>
      <c r="F253" s="1">
        <f t="shared" si="6"/>
        <v>0.19966918714555765</v>
      </c>
      <c r="G253" s="1">
        <f t="shared" si="7"/>
        <v>6.4981096408317576E-2</v>
      </c>
      <c r="H253">
        <f>_xlfn.XLOOKUP(Table1[[#This Row],[muni_name]],Statute!A$2:A$26,Statute!B$2:B$26,0)</f>
        <v>0</v>
      </c>
    </row>
    <row r="254" spans="1:8" x14ac:dyDescent="0.35">
      <c r="A254">
        <v>253</v>
      </c>
      <c r="B254" t="s">
        <v>299</v>
      </c>
      <c r="C254">
        <f>_xlfn.XLOOKUP(B254,'2022 Seasonal Estimates'!C$2:C$352,'2022 Seasonal Estimates'!D$2:D$352)</f>
        <v>244</v>
      </c>
      <c r="D254">
        <f>_xlfn.XLOOKUP(B254,'2022 Seasonal Estimates'!C$2:C$352,'2022 Seasonal Estimates'!F$2:F$352)</f>
        <v>49</v>
      </c>
      <c r="E254">
        <f>_xlfn.XLOOKUP(B254,STR_filtered!B$2:B$352,STR_filtered!C$2:C$352)</f>
        <v>2</v>
      </c>
      <c r="F254" s="1">
        <f t="shared" si="6"/>
        <v>0.20081967213114754</v>
      </c>
      <c r="G254" s="1">
        <f t="shared" si="7"/>
        <v>8.1967213114754103E-3</v>
      </c>
      <c r="H254">
        <f>_xlfn.XLOOKUP(Table1[[#This Row],[muni_name]],Statute!A$2:A$26,Statute!B$2:B$26,0)</f>
        <v>0</v>
      </c>
    </row>
    <row r="255" spans="1:8" x14ac:dyDescent="0.35">
      <c r="A255">
        <v>254</v>
      </c>
      <c r="B255" t="s">
        <v>300</v>
      </c>
      <c r="C255">
        <f>_xlfn.XLOOKUP(B255,'2022 Seasonal Estimates'!C$2:C$352,'2022 Seasonal Estimates'!D$2:D$352)</f>
        <v>2393</v>
      </c>
      <c r="D255">
        <f>_xlfn.XLOOKUP(B255,'2022 Seasonal Estimates'!C$2:C$352,'2022 Seasonal Estimates'!F$2:F$352)</f>
        <v>17</v>
      </c>
      <c r="E255">
        <f>_xlfn.XLOOKUP(B255,STR_filtered!B$2:B$352,STR_filtered!C$2:C$352)</f>
        <v>3</v>
      </c>
      <c r="F255" s="1">
        <f t="shared" si="6"/>
        <v>7.1040534893439195E-3</v>
      </c>
      <c r="G255" s="1">
        <f t="shared" si="7"/>
        <v>1.2536564981195152E-3</v>
      </c>
      <c r="H255">
        <f>_xlfn.XLOOKUP(Table1[[#This Row],[muni_name]],Statute!A$2:A$26,Statute!B$2:B$26,0)</f>
        <v>0</v>
      </c>
    </row>
    <row r="256" spans="1:8" x14ac:dyDescent="0.35">
      <c r="A256">
        <v>255</v>
      </c>
      <c r="B256" t="s">
        <v>301</v>
      </c>
      <c r="C256">
        <f>_xlfn.XLOOKUP(B256,'2022 Seasonal Estimates'!C$2:C$352,'2022 Seasonal Estimates'!D$2:D$352)</f>
        <v>614</v>
      </c>
      <c r="D256">
        <f>_xlfn.XLOOKUP(B256,'2022 Seasonal Estimates'!C$2:C$352,'2022 Seasonal Estimates'!F$2:F$352)</f>
        <v>51</v>
      </c>
      <c r="E256">
        <f>_xlfn.XLOOKUP(B256,STR_filtered!B$2:B$352,STR_filtered!C$2:C$352)</f>
        <v>3</v>
      </c>
      <c r="F256" s="1">
        <f t="shared" si="6"/>
        <v>8.3061889250814328E-2</v>
      </c>
      <c r="G256" s="1">
        <f t="shared" si="7"/>
        <v>4.8859934853420191E-3</v>
      </c>
      <c r="H256">
        <f>_xlfn.XLOOKUP(Table1[[#This Row],[muni_name]],Statute!A$2:A$26,Statute!B$2:B$26,0)</f>
        <v>0</v>
      </c>
    </row>
    <row r="257" spans="1:8" x14ac:dyDescent="0.35">
      <c r="A257">
        <v>256</v>
      </c>
      <c r="B257" t="s">
        <v>302</v>
      </c>
      <c r="C257">
        <f>_xlfn.XLOOKUP(B257,'2022 Seasonal Estimates'!C$2:C$352,'2022 Seasonal Estimates'!D$2:D$352)</f>
        <v>647</v>
      </c>
      <c r="D257">
        <f>_xlfn.XLOOKUP(B257,'2022 Seasonal Estimates'!C$2:C$352,'2022 Seasonal Estimates'!F$2:F$352)</f>
        <v>15</v>
      </c>
      <c r="E257">
        <f>_xlfn.XLOOKUP(B257,STR_filtered!B$2:B$352,STR_filtered!C$2:C$352)</f>
        <v>1</v>
      </c>
      <c r="F257" s="1">
        <f t="shared" si="6"/>
        <v>2.3183925811437404E-2</v>
      </c>
      <c r="G257" s="1">
        <f t="shared" si="7"/>
        <v>1.5455950540958269E-3</v>
      </c>
      <c r="H257">
        <f>_xlfn.XLOOKUP(Table1[[#This Row],[muni_name]],Statute!A$2:A$26,Statute!B$2:B$26,0)</f>
        <v>0</v>
      </c>
    </row>
    <row r="258" spans="1:8" x14ac:dyDescent="0.35">
      <c r="A258">
        <v>257</v>
      </c>
      <c r="B258" t="s">
        <v>303</v>
      </c>
      <c r="C258">
        <f>_xlfn.XLOOKUP(B258,'2022 Seasonal Estimates'!C$2:C$352,'2022 Seasonal Estimates'!D$2:D$352)</f>
        <v>3330</v>
      </c>
      <c r="D258">
        <f>_xlfn.XLOOKUP(B258,'2022 Seasonal Estimates'!C$2:C$352,'2022 Seasonal Estimates'!F$2:F$352)</f>
        <v>136</v>
      </c>
      <c r="E258">
        <f>_xlfn.XLOOKUP(B258,STR_filtered!B$2:B$352,STR_filtered!C$2:C$352)</f>
        <v>7</v>
      </c>
      <c r="F258" s="1">
        <f t="shared" si="6"/>
        <v>4.0840840840840838E-2</v>
      </c>
      <c r="G258" s="1">
        <f t="shared" si="7"/>
        <v>2.1021021021021022E-3</v>
      </c>
      <c r="H258">
        <f>_xlfn.XLOOKUP(Table1[[#This Row],[muni_name]],Statute!A$2:A$26,Statute!B$2:B$26,0)</f>
        <v>0</v>
      </c>
    </row>
    <row r="259" spans="1:8" x14ac:dyDescent="0.35">
      <c r="A259">
        <v>258</v>
      </c>
      <c r="B259" t="s">
        <v>304</v>
      </c>
      <c r="C259">
        <f>_xlfn.XLOOKUP(B259,'2022 Seasonal Estimates'!C$2:C$352,'2022 Seasonal Estimates'!D$2:D$352)</f>
        <v>21086</v>
      </c>
      <c r="D259">
        <f>_xlfn.XLOOKUP(B259,'2022 Seasonal Estimates'!C$2:C$352,'2022 Seasonal Estimates'!F$2:F$352)</f>
        <v>165</v>
      </c>
      <c r="E259">
        <f>_xlfn.XLOOKUP(B259,STR_filtered!B$2:B$352,STR_filtered!C$2:C$352)</f>
        <v>141</v>
      </c>
      <c r="F259" s="1">
        <f t="shared" ref="F259:F322" si="8">D259/C259</f>
        <v>7.8250972209048652E-3</v>
      </c>
      <c r="G259" s="1">
        <f t="shared" ref="G259:G322" si="9">E259/C259</f>
        <v>6.6869012615005221E-3</v>
      </c>
      <c r="H259">
        <f>_xlfn.XLOOKUP(Table1[[#This Row],[muni_name]],Statute!A$2:A$26,Statute!B$2:B$26,0)</f>
        <v>0</v>
      </c>
    </row>
    <row r="260" spans="1:8" x14ac:dyDescent="0.35">
      <c r="A260">
        <v>259</v>
      </c>
      <c r="B260" t="s">
        <v>305</v>
      </c>
      <c r="C260">
        <f>_xlfn.XLOOKUP(B260,'2022 Seasonal Estimates'!C$2:C$352,'2022 Seasonal Estimates'!D$2:D$352)</f>
        <v>5082</v>
      </c>
      <c r="D260">
        <f>_xlfn.XLOOKUP(B260,'2022 Seasonal Estimates'!C$2:C$352,'2022 Seasonal Estimates'!F$2:F$352)</f>
        <v>775</v>
      </c>
      <c r="E260">
        <f>_xlfn.XLOOKUP(B260,STR_filtered!B$2:B$352,STR_filtered!C$2:C$352)</f>
        <v>159</v>
      </c>
      <c r="F260" s="1">
        <f t="shared" si="8"/>
        <v>0.15249901613537978</v>
      </c>
      <c r="G260" s="1">
        <f t="shared" si="9"/>
        <v>3.1286894923258562E-2</v>
      </c>
      <c r="H260">
        <f>_xlfn.XLOOKUP(Table1[[#This Row],[muni_name]],Statute!A$2:A$26,Statute!B$2:B$26,0)</f>
        <v>0</v>
      </c>
    </row>
    <row r="261" spans="1:8" x14ac:dyDescent="0.35">
      <c r="A261">
        <v>260</v>
      </c>
      <c r="B261" t="s">
        <v>306</v>
      </c>
      <c r="C261">
        <f>_xlfn.XLOOKUP(B261,'2022 Seasonal Estimates'!C$2:C$352,'2022 Seasonal Estimates'!D$2:D$352)</f>
        <v>665</v>
      </c>
      <c r="D261">
        <f>_xlfn.XLOOKUP(B261,'2022 Seasonal Estimates'!C$2:C$352,'2022 Seasonal Estimates'!F$2:F$352)</f>
        <v>236</v>
      </c>
      <c r="E261">
        <f>_xlfn.XLOOKUP(B261,STR_filtered!B$2:B$352,STR_filtered!C$2:C$352)</f>
        <v>33</v>
      </c>
      <c r="F261" s="1">
        <f t="shared" si="8"/>
        <v>0.35488721804511281</v>
      </c>
      <c r="G261" s="1">
        <f t="shared" si="9"/>
        <v>4.9624060150375938E-2</v>
      </c>
      <c r="H261">
        <f>_xlfn.XLOOKUP(Table1[[#This Row],[muni_name]],Statute!A$2:A$26,Statute!B$2:B$26,0)</f>
        <v>0</v>
      </c>
    </row>
    <row r="262" spans="1:8" x14ac:dyDescent="0.35">
      <c r="A262">
        <v>261</v>
      </c>
      <c r="B262" t="s">
        <v>307</v>
      </c>
      <c r="C262">
        <f>_xlfn.XLOOKUP(B262,'2022 Seasonal Estimates'!C$2:C$352,'2022 Seasonal Estimates'!D$2:D$352)</f>
        <v>9625</v>
      </c>
      <c r="D262">
        <f>_xlfn.XLOOKUP(B262,'2022 Seasonal Estimates'!C$2:C$352,'2022 Seasonal Estimates'!F$2:F$352)</f>
        <v>1298</v>
      </c>
      <c r="E262">
        <f>_xlfn.XLOOKUP(B262,STR_filtered!B$2:B$352,STR_filtered!C$2:C$352)</f>
        <v>591</v>
      </c>
      <c r="F262" s="1">
        <f t="shared" si="8"/>
        <v>0.13485714285714287</v>
      </c>
      <c r="G262" s="1">
        <f t="shared" si="9"/>
        <v>6.1402597402597403E-2</v>
      </c>
      <c r="H262">
        <f>_xlfn.XLOOKUP(Table1[[#This Row],[muni_name]],Statute!A$2:A$26,Statute!B$2:B$26,0)</f>
        <v>0</v>
      </c>
    </row>
    <row r="263" spans="1:8" x14ac:dyDescent="0.35">
      <c r="A263">
        <v>262</v>
      </c>
      <c r="B263" t="s">
        <v>308</v>
      </c>
      <c r="C263">
        <f>_xlfn.XLOOKUP(B263,'2022 Seasonal Estimates'!C$2:C$352,'2022 Seasonal Estimates'!D$2:D$352)</f>
        <v>11289</v>
      </c>
      <c r="D263">
        <f>_xlfn.XLOOKUP(B263,'2022 Seasonal Estimates'!C$2:C$352,'2022 Seasonal Estimates'!F$2:F$352)</f>
        <v>43</v>
      </c>
      <c r="E263">
        <f>_xlfn.XLOOKUP(B263,STR_filtered!B$2:B$352,STR_filtered!C$2:C$352)</f>
        <v>17</v>
      </c>
      <c r="F263" s="1">
        <f t="shared" si="8"/>
        <v>3.809017627779254E-3</v>
      </c>
      <c r="G263" s="1">
        <f t="shared" si="9"/>
        <v>1.5058906900522633E-3</v>
      </c>
      <c r="H263">
        <f>_xlfn.XLOOKUP(Table1[[#This Row],[muni_name]],Statute!A$2:A$26,Statute!B$2:B$26,0)</f>
        <v>0</v>
      </c>
    </row>
    <row r="264" spans="1:8" x14ac:dyDescent="0.35">
      <c r="A264">
        <v>263</v>
      </c>
      <c r="B264" t="s">
        <v>309</v>
      </c>
      <c r="C264">
        <f>_xlfn.XLOOKUP(B264,'2022 Seasonal Estimates'!C$2:C$352,'2022 Seasonal Estimates'!D$2:D$352)</f>
        <v>376</v>
      </c>
      <c r="D264">
        <f>_xlfn.XLOOKUP(B264,'2022 Seasonal Estimates'!C$2:C$352,'2022 Seasonal Estimates'!F$2:F$352)</f>
        <v>50</v>
      </c>
      <c r="E264">
        <f>_xlfn.XLOOKUP(B264,STR_filtered!B$2:B$352,STR_filtered!C$2:C$352)</f>
        <v>3</v>
      </c>
      <c r="F264" s="1">
        <f t="shared" si="8"/>
        <v>0.13297872340425532</v>
      </c>
      <c r="G264" s="1">
        <f t="shared" si="9"/>
        <v>7.9787234042553185E-3</v>
      </c>
      <c r="H264">
        <f>_xlfn.XLOOKUP(Table1[[#This Row],[muni_name]],Statute!A$2:A$26,Statute!B$2:B$26,0)</f>
        <v>0</v>
      </c>
    </row>
    <row r="265" spans="1:8" x14ac:dyDescent="0.35">
      <c r="A265">
        <v>264</v>
      </c>
      <c r="B265" t="s">
        <v>310</v>
      </c>
      <c r="C265">
        <f>_xlfn.XLOOKUP(B265,'2022 Seasonal Estimates'!C$2:C$352,'2022 Seasonal Estimates'!D$2:D$352)</f>
        <v>8454</v>
      </c>
      <c r="D265">
        <f>_xlfn.XLOOKUP(B265,'2022 Seasonal Estimates'!C$2:C$352,'2022 Seasonal Estimates'!F$2:F$352)</f>
        <v>553</v>
      </c>
      <c r="E265">
        <f>_xlfn.XLOOKUP(B265,STR_filtered!B$2:B$352,STR_filtered!C$2:C$352)</f>
        <v>159</v>
      </c>
      <c r="F265" s="1">
        <f t="shared" si="8"/>
        <v>6.5412822332623605E-2</v>
      </c>
      <c r="G265" s="1">
        <f t="shared" si="9"/>
        <v>1.8807665010645847E-2</v>
      </c>
      <c r="H265">
        <f>_xlfn.XLOOKUP(Table1[[#This Row],[muni_name]],Statute!A$2:A$26,Statute!B$2:B$26,0)</f>
        <v>0</v>
      </c>
    </row>
    <row r="266" spans="1:8" x14ac:dyDescent="0.35">
      <c r="A266">
        <v>265</v>
      </c>
      <c r="B266" t="s">
        <v>311</v>
      </c>
      <c r="C266">
        <f>_xlfn.XLOOKUP(B266,'2022 Seasonal Estimates'!C$2:C$352,'2022 Seasonal Estimates'!D$2:D$352)</f>
        <v>6262</v>
      </c>
      <c r="D266">
        <f>_xlfn.XLOOKUP(B266,'2022 Seasonal Estimates'!C$2:C$352,'2022 Seasonal Estimates'!F$2:F$352)</f>
        <v>0</v>
      </c>
      <c r="E266">
        <f>_xlfn.XLOOKUP(B266,STR_filtered!B$2:B$352,STR_filtered!C$2:C$352)</f>
        <v>7</v>
      </c>
      <c r="F266" s="1">
        <f t="shared" si="8"/>
        <v>0</v>
      </c>
      <c r="G266" s="1">
        <f t="shared" si="9"/>
        <v>1.1178537208559566E-3</v>
      </c>
      <c r="H266">
        <f>_xlfn.XLOOKUP(Table1[[#This Row],[muni_name]],Statute!A$2:A$26,Statute!B$2:B$26,0)</f>
        <v>0</v>
      </c>
    </row>
    <row r="267" spans="1:8" x14ac:dyDescent="0.35">
      <c r="A267">
        <v>266</v>
      </c>
      <c r="B267" t="s">
        <v>312</v>
      </c>
      <c r="C267">
        <f>_xlfn.XLOOKUP(B267,'2022 Seasonal Estimates'!C$2:C$352,'2022 Seasonal Estimates'!D$2:D$352)</f>
        <v>6537</v>
      </c>
      <c r="D267">
        <f>_xlfn.XLOOKUP(B267,'2022 Seasonal Estimates'!C$2:C$352,'2022 Seasonal Estimates'!F$2:F$352)</f>
        <v>17</v>
      </c>
      <c r="E267">
        <f>_xlfn.XLOOKUP(B267,STR_filtered!B$2:B$352,STR_filtered!C$2:C$352)</f>
        <v>7</v>
      </c>
      <c r="F267" s="1">
        <f t="shared" si="8"/>
        <v>2.6005813064096679E-3</v>
      </c>
      <c r="G267" s="1">
        <f t="shared" si="9"/>
        <v>1.0708275967569222E-3</v>
      </c>
      <c r="H267">
        <f>_xlfn.XLOOKUP(Table1[[#This Row],[muni_name]],Statute!A$2:A$26,Statute!B$2:B$26,0)</f>
        <v>0</v>
      </c>
    </row>
    <row r="268" spans="1:8" x14ac:dyDescent="0.35">
      <c r="A268">
        <v>267</v>
      </c>
      <c r="B268" t="s">
        <v>313</v>
      </c>
      <c r="C268">
        <f>_xlfn.XLOOKUP(B268,'2022 Seasonal Estimates'!C$2:C$352,'2022 Seasonal Estimates'!D$2:D$352)</f>
        <v>1769</v>
      </c>
      <c r="D268">
        <f>_xlfn.XLOOKUP(B268,'2022 Seasonal Estimates'!C$2:C$352,'2022 Seasonal Estimates'!F$2:F$352)</f>
        <v>255</v>
      </c>
      <c r="E268">
        <f>_xlfn.XLOOKUP(B268,STR_filtered!B$2:B$352,STR_filtered!C$2:C$352)</f>
        <v>60</v>
      </c>
      <c r="F268" s="1">
        <f t="shared" si="8"/>
        <v>0.14414923685698133</v>
      </c>
      <c r="G268" s="1">
        <f t="shared" si="9"/>
        <v>3.3917467495760314E-2</v>
      </c>
      <c r="H268">
        <f>_xlfn.XLOOKUP(Table1[[#This Row],[muni_name]],Statute!A$2:A$26,Statute!B$2:B$26,0)</f>
        <v>0</v>
      </c>
    </row>
    <row r="269" spans="1:8" x14ac:dyDescent="0.35">
      <c r="A269">
        <v>268</v>
      </c>
      <c r="B269" t="s">
        <v>314</v>
      </c>
      <c r="C269">
        <f>_xlfn.XLOOKUP(B269,'2022 Seasonal Estimates'!C$2:C$352,'2022 Seasonal Estimates'!D$2:D$352)</f>
        <v>835</v>
      </c>
      <c r="D269">
        <f>_xlfn.XLOOKUP(B269,'2022 Seasonal Estimates'!C$2:C$352,'2022 Seasonal Estimates'!F$2:F$352)</f>
        <v>49</v>
      </c>
      <c r="E269">
        <f>_xlfn.XLOOKUP(B269,STR_filtered!B$2:B$352,STR_filtered!C$2:C$352)</f>
        <v>26</v>
      </c>
      <c r="F269" s="1">
        <f t="shared" si="8"/>
        <v>5.8682634730538925E-2</v>
      </c>
      <c r="G269" s="1">
        <f t="shared" si="9"/>
        <v>3.1137724550898204E-2</v>
      </c>
      <c r="H269">
        <f>_xlfn.XLOOKUP(Table1[[#This Row],[muni_name]],Statute!A$2:A$26,Statute!B$2:B$26,0)</f>
        <v>0</v>
      </c>
    </row>
    <row r="270" spans="1:8" x14ac:dyDescent="0.35">
      <c r="A270">
        <v>269</v>
      </c>
      <c r="B270" t="s">
        <v>315</v>
      </c>
      <c r="C270">
        <f>_xlfn.XLOOKUP(B270,'2022 Seasonal Estimates'!C$2:C$352,'2022 Seasonal Estimates'!D$2:D$352)</f>
        <v>1632</v>
      </c>
      <c r="D270">
        <f>_xlfn.XLOOKUP(B270,'2022 Seasonal Estimates'!C$2:C$352,'2022 Seasonal Estimates'!F$2:F$352)</f>
        <v>0</v>
      </c>
      <c r="E270">
        <f>_xlfn.XLOOKUP(B270,STR_filtered!B$2:B$352,STR_filtered!C$2:C$352)</f>
        <v>2</v>
      </c>
      <c r="F270" s="1">
        <f t="shared" si="8"/>
        <v>0</v>
      </c>
      <c r="G270" s="1">
        <f t="shared" si="9"/>
        <v>1.2254901960784314E-3</v>
      </c>
      <c r="H270">
        <f>_xlfn.XLOOKUP(Table1[[#This Row],[muni_name]],Statute!A$2:A$26,Statute!B$2:B$26,0)</f>
        <v>0</v>
      </c>
    </row>
    <row r="271" spans="1:8" x14ac:dyDescent="0.35">
      <c r="A271">
        <v>270</v>
      </c>
      <c r="B271" t="s">
        <v>316</v>
      </c>
      <c r="C271">
        <f>_xlfn.XLOOKUP(B271,'2022 Seasonal Estimates'!C$2:C$352,'2022 Seasonal Estimates'!D$2:D$352)</f>
        <v>2566</v>
      </c>
      <c r="D271">
        <f>_xlfn.XLOOKUP(B271,'2022 Seasonal Estimates'!C$2:C$352,'2022 Seasonal Estimates'!F$2:F$352)</f>
        <v>51</v>
      </c>
      <c r="E271">
        <f>_xlfn.XLOOKUP(B271,STR_filtered!B$2:B$352,STR_filtered!C$2:C$352)</f>
        <v>0</v>
      </c>
      <c r="F271" s="1">
        <f t="shared" si="8"/>
        <v>1.9875292283710055E-2</v>
      </c>
      <c r="G271" s="1">
        <f t="shared" si="9"/>
        <v>0</v>
      </c>
      <c r="H271">
        <f>_xlfn.XLOOKUP(Table1[[#This Row],[muni_name]],Statute!A$2:A$26,Statute!B$2:B$26,0)</f>
        <v>0</v>
      </c>
    </row>
    <row r="272" spans="1:8" x14ac:dyDescent="0.35">
      <c r="A272">
        <v>271</v>
      </c>
      <c r="B272" t="s">
        <v>317</v>
      </c>
      <c r="C272">
        <f>_xlfn.XLOOKUP(B272,'2022 Seasonal Estimates'!C$2:C$352,'2022 Seasonal Estimates'!D$2:D$352)</f>
        <v>15201</v>
      </c>
      <c r="D272">
        <f>_xlfn.XLOOKUP(B272,'2022 Seasonal Estimates'!C$2:C$352,'2022 Seasonal Estimates'!F$2:F$352)</f>
        <v>45</v>
      </c>
      <c r="E272">
        <f>_xlfn.XLOOKUP(B272,STR_filtered!B$2:B$352,STR_filtered!C$2:C$352)</f>
        <v>26</v>
      </c>
      <c r="F272" s="1">
        <f t="shared" si="8"/>
        <v>2.960331557134399E-3</v>
      </c>
      <c r="G272" s="1">
        <f t="shared" si="9"/>
        <v>1.7104137885665417E-3</v>
      </c>
      <c r="H272">
        <f>_xlfn.XLOOKUP(Table1[[#This Row],[muni_name]],Statute!A$2:A$26,Statute!B$2:B$26,0)</f>
        <v>0</v>
      </c>
    </row>
    <row r="273" spans="1:8" x14ac:dyDescent="0.35">
      <c r="A273">
        <v>272</v>
      </c>
      <c r="B273" t="s">
        <v>318</v>
      </c>
      <c r="C273">
        <f>_xlfn.XLOOKUP(B273,'2022 Seasonal Estimates'!C$2:C$352,'2022 Seasonal Estimates'!D$2:D$352)</f>
        <v>870</v>
      </c>
      <c r="D273">
        <f>_xlfn.XLOOKUP(B273,'2022 Seasonal Estimates'!C$2:C$352,'2022 Seasonal Estimates'!F$2:F$352)</f>
        <v>90</v>
      </c>
      <c r="E273">
        <f>_xlfn.XLOOKUP(B273,STR_filtered!B$2:B$352,STR_filtered!C$2:C$352)</f>
        <v>11</v>
      </c>
      <c r="F273" s="1">
        <f t="shared" si="8"/>
        <v>0.10344827586206896</v>
      </c>
      <c r="G273" s="1">
        <f t="shared" si="9"/>
        <v>1.264367816091954E-2</v>
      </c>
      <c r="H273">
        <f>_xlfn.XLOOKUP(Table1[[#This Row],[muni_name]],Statute!A$2:A$26,Statute!B$2:B$26,0)</f>
        <v>0</v>
      </c>
    </row>
    <row r="274" spans="1:8" x14ac:dyDescent="0.35">
      <c r="A274">
        <v>273</v>
      </c>
      <c r="B274" t="s">
        <v>319</v>
      </c>
      <c r="C274">
        <f>_xlfn.XLOOKUP(B274,'2022 Seasonal Estimates'!C$2:C$352,'2022 Seasonal Estimates'!D$2:D$352)</f>
        <v>7539</v>
      </c>
      <c r="D274">
        <f>_xlfn.XLOOKUP(B274,'2022 Seasonal Estimates'!C$2:C$352,'2022 Seasonal Estimates'!F$2:F$352)</f>
        <v>22</v>
      </c>
      <c r="E274">
        <f>_xlfn.XLOOKUP(B274,STR_filtered!B$2:B$352,STR_filtered!C$2:C$352)</f>
        <v>9</v>
      </c>
      <c r="F274" s="1">
        <f t="shared" si="8"/>
        <v>2.9181589070168459E-3</v>
      </c>
      <c r="G274" s="1">
        <f t="shared" si="9"/>
        <v>1.1937922801432551E-3</v>
      </c>
      <c r="H274">
        <f>_xlfn.XLOOKUP(Table1[[#This Row],[muni_name]],Statute!A$2:A$26,Statute!B$2:B$26,0)</f>
        <v>0</v>
      </c>
    </row>
    <row r="275" spans="1:8" x14ac:dyDescent="0.35">
      <c r="A275">
        <v>274</v>
      </c>
      <c r="B275" t="s">
        <v>320</v>
      </c>
      <c r="C275">
        <f>_xlfn.XLOOKUP(B275,'2022 Seasonal Estimates'!C$2:C$352,'2022 Seasonal Estimates'!D$2:D$352)</f>
        <v>37054</v>
      </c>
      <c r="D275">
        <f>_xlfn.XLOOKUP(B275,'2022 Seasonal Estimates'!C$2:C$352,'2022 Seasonal Estimates'!F$2:F$352)</f>
        <v>165</v>
      </c>
      <c r="E275">
        <f>_xlfn.XLOOKUP(B275,STR_filtered!B$2:B$352,STR_filtered!C$2:C$352)</f>
        <v>223</v>
      </c>
      <c r="F275" s="1">
        <f t="shared" si="8"/>
        <v>4.4529605440708159E-3</v>
      </c>
      <c r="G275" s="1">
        <f t="shared" si="9"/>
        <v>6.0182436444108601E-3</v>
      </c>
      <c r="H275">
        <f>_xlfn.XLOOKUP(Table1[[#This Row],[muni_name]],Statute!A$2:A$26,Statute!B$2:B$26,0)</f>
        <v>0</v>
      </c>
    </row>
    <row r="276" spans="1:8" x14ac:dyDescent="0.35">
      <c r="A276">
        <v>275</v>
      </c>
      <c r="B276" t="s">
        <v>321</v>
      </c>
      <c r="C276">
        <f>_xlfn.XLOOKUP(B276,'2022 Seasonal Estimates'!C$2:C$352,'2022 Seasonal Estimates'!D$2:D$352)</f>
        <v>7669</v>
      </c>
      <c r="D276">
        <f>_xlfn.XLOOKUP(B276,'2022 Seasonal Estimates'!C$2:C$352,'2022 Seasonal Estimates'!F$2:F$352)</f>
        <v>91</v>
      </c>
      <c r="E276">
        <f>_xlfn.XLOOKUP(B276,STR_filtered!B$2:B$352,STR_filtered!C$2:C$352)</f>
        <v>24</v>
      </c>
      <c r="F276" s="1">
        <f t="shared" si="8"/>
        <v>1.1865953840135611E-2</v>
      </c>
      <c r="G276" s="1">
        <f t="shared" si="9"/>
        <v>3.1294823314643372E-3</v>
      </c>
      <c r="H276">
        <f>_xlfn.XLOOKUP(Table1[[#This Row],[muni_name]],Statute!A$2:A$26,Statute!B$2:B$26,0)</f>
        <v>0</v>
      </c>
    </row>
    <row r="277" spans="1:8" x14ac:dyDescent="0.35">
      <c r="A277">
        <v>276</v>
      </c>
      <c r="B277" t="s">
        <v>322</v>
      </c>
      <c r="C277">
        <f>_xlfn.XLOOKUP(B277,'2022 Seasonal Estimates'!C$2:C$352,'2022 Seasonal Estimates'!D$2:D$352)</f>
        <v>2587</v>
      </c>
      <c r="D277">
        <f>_xlfn.XLOOKUP(B277,'2022 Seasonal Estimates'!C$2:C$352,'2022 Seasonal Estimates'!F$2:F$352)</f>
        <v>55</v>
      </c>
      <c r="E277">
        <f>_xlfn.XLOOKUP(B277,STR_filtered!B$2:B$352,STR_filtered!C$2:C$352)</f>
        <v>1</v>
      </c>
      <c r="F277" s="1">
        <f t="shared" si="8"/>
        <v>2.1260146888287593E-2</v>
      </c>
      <c r="G277" s="1">
        <f t="shared" si="9"/>
        <v>3.8654812524159255E-4</v>
      </c>
      <c r="H277">
        <f>_xlfn.XLOOKUP(Table1[[#This Row],[muni_name]],Statute!A$2:A$26,Statute!B$2:B$26,0)</f>
        <v>0</v>
      </c>
    </row>
    <row r="278" spans="1:8" x14ac:dyDescent="0.35">
      <c r="A278">
        <v>277</v>
      </c>
      <c r="B278" t="s">
        <v>323</v>
      </c>
      <c r="C278">
        <f>_xlfn.XLOOKUP(B278,'2022 Seasonal Estimates'!C$2:C$352,'2022 Seasonal Estimates'!D$2:D$352)</f>
        <v>3649</v>
      </c>
      <c r="D278">
        <f>_xlfn.XLOOKUP(B278,'2022 Seasonal Estimates'!C$2:C$352,'2022 Seasonal Estimates'!F$2:F$352)</f>
        <v>0</v>
      </c>
      <c r="E278">
        <f>_xlfn.XLOOKUP(B278,STR_filtered!B$2:B$352,STR_filtered!C$2:C$352)</f>
        <v>14</v>
      </c>
      <c r="F278" s="1">
        <f t="shared" si="8"/>
        <v>0</v>
      </c>
      <c r="G278" s="1">
        <f t="shared" si="9"/>
        <v>3.8366675801589476E-3</v>
      </c>
      <c r="H278">
        <f>_xlfn.XLOOKUP(Table1[[#This Row],[muni_name]],Statute!A$2:A$26,Statute!B$2:B$26,0)</f>
        <v>0</v>
      </c>
    </row>
    <row r="279" spans="1:8" x14ac:dyDescent="0.35">
      <c r="A279">
        <v>278</v>
      </c>
      <c r="B279" t="s">
        <v>324</v>
      </c>
      <c r="C279">
        <f>_xlfn.XLOOKUP(B279,'2022 Seasonal Estimates'!C$2:C$352,'2022 Seasonal Estimates'!D$2:D$352)</f>
        <v>7478</v>
      </c>
      <c r="D279">
        <f>_xlfn.XLOOKUP(B279,'2022 Seasonal Estimates'!C$2:C$352,'2022 Seasonal Estimates'!F$2:F$352)</f>
        <v>0</v>
      </c>
      <c r="E279">
        <f>_xlfn.XLOOKUP(B279,STR_filtered!B$2:B$352,STR_filtered!C$2:C$352)</f>
        <v>10</v>
      </c>
      <c r="F279" s="1">
        <f t="shared" si="8"/>
        <v>0</v>
      </c>
      <c r="G279" s="1">
        <f t="shared" si="9"/>
        <v>1.3372559507889811E-3</v>
      </c>
      <c r="H279">
        <f>_xlfn.XLOOKUP(Table1[[#This Row],[muni_name]],Statute!A$2:A$26,Statute!B$2:B$26,0)</f>
        <v>0</v>
      </c>
    </row>
    <row r="280" spans="1:8" x14ac:dyDescent="0.35">
      <c r="A280">
        <v>279</v>
      </c>
      <c r="B280" t="s">
        <v>325</v>
      </c>
      <c r="C280">
        <f>_xlfn.XLOOKUP(B280,'2022 Seasonal Estimates'!C$2:C$352,'2022 Seasonal Estimates'!D$2:D$352)</f>
        <v>3983</v>
      </c>
      <c r="D280">
        <f>_xlfn.XLOOKUP(B280,'2022 Seasonal Estimates'!C$2:C$352,'2022 Seasonal Estimates'!F$2:F$352)</f>
        <v>0</v>
      </c>
      <c r="E280">
        <f>_xlfn.XLOOKUP(B280,STR_filtered!B$2:B$352,STR_filtered!C$2:C$352)</f>
        <v>14</v>
      </c>
      <c r="F280" s="1">
        <f t="shared" si="8"/>
        <v>0</v>
      </c>
      <c r="G280" s="1">
        <f t="shared" si="9"/>
        <v>3.5149384885764497E-3</v>
      </c>
      <c r="H280">
        <f>_xlfn.XLOOKUP(Table1[[#This Row],[muni_name]],Statute!A$2:A$26,Statute!B$2:B$26,0)</f>
        <v>0</v>
      </c>
    </row>
    <row r="281" spans="1:8" x14ac:dyDescent="0.35">
      <c r="A281">
        <v>280</v>
      </c>
      <c r="B281" t="s">
        <v>326</v>
      </c>
      <c r="C281">
        <f>_xlfn.XLOOKUP(B281,'2022 Seasonal Estimates'!C$2:C$352,'2022 Seasonal Estimates'!D$2:D$352)</f>
        <v>5741</v>
      </c>
      <c r="D281">
        <f>_xlfn.XLOOKUP(B281,'2022 Seasonal Estimates'!C$2:C$352,'2022 Seasonal Estimates'!F$2:F$352)</f>
        <v>256</v>
      </c>
      <c r="E281">
        <f>_xlfn.XLOOKUP(B281,STR_filtered!B$2:B$352,STR_filtered!C$2:C$352)</f>
        <v>10</v>
      </c>
      <c r="F281" s="1">
        <f t="shared" si="8"/>
        <v>4.4591534575857864E-2</v>
      </c>
      <c r="G281" s="1">
        <f t="shared" si="9"/>
        <v>1.7418568193694479E-3</v>
      </c>
      <c r="H281">
        <f>_xlfn.XLOOKUP(Table1[[#This Row],[muni_name]],Statute!A$2:A$26,Statute!B$2:B$26,0)</f>
        <v>0</v>
      </c>
    </row>
    <row r="282" spans="1:8" x14ac:dyDescent="0.35">
      <c r="A282">
        <v>281</v>
      </c>
      <c r="B282" t="s">
        <v>327</v>
      </c>
      <c r="C282">
        <f>_xlfn.XLOOKUP(B282,'2022 Seasonal Estimates'!C$2:C$352,'2022 Seasonal Estimates'!D$2:D$352)</f>
        <v>63245</v>
      </c>
      <c r="D282">
        <f>_xlfn.XLOOKUP(B282,'2022 Seasonal Estimates'!C$2:C$352,'2022 Seasonal Estimates'!F$2:F$352)</f>
        <v>168</v>
      </c>
      <c r="E282">
        <f>_xlfn.XLOOKUP(B282,STR_filtered!B$2:B$352,STR_filtered!C$2:C$352)</f>
        <v>81</v>
      </c>
      <c r="F282" s="1">
        <f t="shared" si="8"/>
        <v>2.6563364692861096E-3</v>
      </c>
      <c r="G282" s="1">
        <f t="shared" si="9"/>
        <v>1.2807336548343743E-3</v>
      </c>
      <c r="H282">
        <f>_xlfn.XLOOKUP(Table1[[#This Row],[muni_name]],Statute!A$2:A$26,Statute!B$2:B$26,0)</f>
        <v>0</v>
      </c>
    </row>
    <row r="283" spans="1:8" x14ac:dyDescent="0.35">
      <c r="A283">
        <v>282</v>
      </c>
      <c r="B283" t="s">
        <v>328</v>
      </c>
      <c r="C283">
        <f>_xlfn.XLOOKUP(B283,'2022 Seasonal Estimates'!C$2:C$352,'2022 Seasonal Estimates'!D$2:D$352)</f>
        <v>3477</v>
      </c>
      <c r="D283">
        <f>_xlfn.XLOOKUP(B283,'2022 Seasonal Estimates'!C$2:C$352,'2022 Seasonal Estimates'!F$2:F$352)</f>
        <v>0</v>
      </c>
      <c r="E283">
        <f>_xlfn.XLOOKUP(B283,STR_filtered!B$2:B$352,STR_filtered!C$2:C$352)</f>
        <v>8</v>
      </c>
      <c r="F283" s="1">
        <f t="shared" si="8"/>
        <v>0</v>
      </c>
      <c r="G283" s="1">
        <f t="shared" si="9"/>
        <v>2.3008340523439745E-3</v>
      </c>
      <c r="H283">
        <f>_xlfn.XLOOKUP(Table1[[#This Row],[muni_name]],Statute!A$2:A$26,Statute!B$2:B$26,0)</f>
        <v>0</v>
      </c>
    </row>
    <row r="284" spans="1:8" x14ac:dyDescent="0.35">
      <c r="A284">
        <v>283</v>
      </c>
      <c r="B284" t="s">
        <v>329</v>
      </c>
      <c r="C284">
        <f>_xlfn.XLOOKUP(B284,'2022 Seasonal Estimates'!C$2:C$352,'2022 Seasonal Estimates'!D$2:D$352)</f>
        <v>1619</v>
      </c>
      <c r="D284">
        <f>_xlfn.XLOOKUP(B284,'2022 Seasonal Estimates'!C$2:C$352,'2022 Seasonal Estimates'!F$2:F$352)</f>
        <v>696</v>
      </c>
      <c r="E284">
        <f>_xlfn.XLOOKUP(B284,STR_filtered!B$2:B$352,STR_filtered!C$2:C$352)</f>
        <v>105</v>
      </c>
      <c r="F284" s="1">
        <f t="shared" si="8"/>
        <v>0.42989499691167388</v>
      </c>
      <c r="G284" s="1">
        <f t="shared" si="9"/>
        <v>6.4854848672019766E-2</v>
      </c>
      <c r="H284">
        <f>_xlfn.XLOOKUP(Table1[[#This Row],[muni_name]],Statute!A$2:A$26,Statute!B$2:B$26,0)</f>
        <v>1</v>
      </c>
    </row>
    <row r="285" spans="1:8" x14ac:dyDescent="0.35">
      <c r="A285">
        <v>284</v>
      </c>
      <c r="B285" t="s">
        <v>330</v>
      </c>
      <c r="C285">
        <f>_xlfn.XLOOKUP(B285,'2022 Seasonal Estimates'!C$2:C$352,'2022 Seasonal Estimates'!D$2:D$352)</f>
        <v>9904</v>
      </c>
      <c r="D285">
        <f>_xlfn.XLOOKUP(B285,'2022 Seasonal Estimates'!C$2:C$352,'2022 Seasonal Estimates'!F$2:F$352)</f>
        <v>6</v>
      </c>
      <c r="E285">
        <f>_xlfn.XLOOKUP(B285,STR_filtered!B$2:B$352,STR_filtered!C$2:C$352)</f>
        <v>11</v>
      </c>
      <c r="F285" s="1">
        <f t="shared" si="8"/>
        <v>6.0581583198707591E-4</v>
      </c>
      <c r="G285" s="1">
        <f t="shared" si="9"/>
        <v>1.1106623586429726E-3</v>
      </c>
      <c r="H285">
        <f>_xlfn.XLOOKUP(Table1[[#This Row],[muni_name]],Statute!A$2:A$26,Statute!B$2:B$26,0)</f>
        <v>0</v>
      </c>
    </row>
    <row r="286" spans="1:8" x14ac:dyDescent="0.35">
      <c r="A286">
        <v>285</v>
      </c>
      <c r="B286" t="s">
        <v>331</v>
      </c>
      <c r="C286">
        <f>_xlfn.XLOOKUP(B286,'2022 Seasonal Estimates'!C$2:C$352,'2022 Seasonal Estimates'!D$2:D$352)</f>
        <v>11320</v>
      </c>
      <c r="D286">
        <f>_xlfn.XLOOKUP(B286,'2022 Seasonal Estimates'!C$2:C$352,'2022 Seasonal Estimates'!F$2:F$352)</f>
        <v>8</v>
      </c>
      <c r="E286">
        <f>_xlfn.XLOOKUP(B286,STR_filtered!B$2:B$352,STR_filtered!C$2:C$352)</f>
        <v>15</v>
      </c>
      <c r="F286" s="1">
        <f t="shared" si="8"/>
        <v>7.0671378091872788E-4</v>
      </c>
      <c r="G286" s="1">
        <f t="shared" si="9"/>
        <v>1.3250883392226149E-3</v>
      </c>
      <c r="H286">
        <f>_xlfn.XLOOKUP(Table1[[#This Row],[muni_name]],Statute!A$2:A$26,Statute!B$2:B$26,0)</f>
        <v>0</v>
      </c>
    </row>
    <row r="287" spans="1:8" x14ac:dyDescent="0.35">
      <c r="A287">
        <v>286</v>
      </c>
      <c r="B287" t="s">
        <v>332</v>
      </c>
      <c r="C287">
        <f>_xlfn.XLOOKUP(B287,'2022 Seasonal Estimates'!C$2:C$352,'2022 Seasonal Estimates'!D$2:D$352)</f>
        <v>2613</v>
      </c>
      <c r="D287">
        <f>_xlfn.XLOOKUP(B287,'2022 Seasonal Estimates'!C$2:C$352,'2022 Seasonal Estimates'!F$2:F$352)</f>
        <v>0</v>
      </c>
      <c r="E287">
        <f>_xlfn.XLOOKUP(B287,STR_filtered!B$2:B$352,STR_filtered!C$2:C$352)</f>
        <v>3</v>
      </c>
      <c r="F287" s="1">
        <f t="shared" si="8"/>
        <v>0</v>
      </c>
      <c r="G287" s="1">
        <f t="shared" si="9"/>
        <v>1.148105625717566E-3</v>
      </c>
      <c r="H287">
        <f>_xlfn.XLOOKUP(Table1[[#This Row],[muni_name]],Statute!A$2:A$26,Statute!B$2:B$26,0)</f>
        <v>0</v>
      </c>
    </row>
    <row r="288" spans="1:8" x14ac:dyDescent="0.35">
      <c r="A288">
        <v>287</v>
      </c>
      <c r="B288" t="s">
        <v>333</v>
      </c>
      <c r="C288">
        <f>_xlfn.XLOOKUP(B288,'2022 Seasonal Estimates'!C$2:C$352,'2022 Seasonal Estimates'!D$2:D$352)</f>
        <v>4410</v>
      </c>
      <c r="D288">
        <f>_xlfn.XLOOKUP(B288,'2022 Seasonal Estimates'!C$2:C$352,'2022 Seasonal Estimates'!F$2:F$352)</f>
        <v>274</v>
      </c>
      <c r="E288">
        <f>_xlfn.XLOOKUP(B288,STR_filtered!B$2:B$352,STR_filtered!C$2:C$352)</f>
        <v>26</v>
      </c>
      <c r="F288" s="1">
        <f t="shared" si="8"/>
        <v>6.2131519274376421E-2</v>
      </c>
      <c r="G288" s="1">
        <f t="shared" si="9"/>
        <v>5.8956916099773245E-3</v>
      </c>
      <c r="H288">
        <f>_xlfn.XLOOKUP(Table1[[#This Row],[muni_name]],Statute!A$2:A$26,Statute!B$2:B$26,0)</f>
        <v>0</v>
      </c>
    </row>
    <row r="289" spans="1:8" x14ac:dyDescent="0.35">
      <c r="A289">
        <v>288</v>
      </c>
      <c r="B289" t="s">
        <v>334</v>
      </c>
      <c r="C289">
        <f>_xlfn.XLOOKUP(B289,'2022 Seasonal Estimates'!C$2:C$352,'2022 Seasonal Estimates'!D$2:D$352)</f>
        <v>6432</v>
      </c>
      <c r="D289">
        <f>_xlfn.XLOOKUP(B289,'2022 Seasonal Estimates'!C$2:C$352,'2022 Seasonal Estimates'!F$2:F$352)</f>
        <v>35</v>
      </c>
      <c r="E289">
        <f>_xlfn.XLOOKUP(B289,STR_filtered!B$2:B$352,STR_filtered!C$2:C$352)</f>
        <v>9</v>
      </c>
      <c r="F289" s="1">
        <f t="shared" si="8"/>
        <v>5.4415422885572143E-3</v>
      </c>
      <c r="G289" s="1">
        <f t="shared" si="9"/>
        <v>1.3992537313432835E-3</v>
      </c>
      <c r="H289">
        <f>_xlfn.XLOOKUP(Table1[[#This Row],[muni_name]],Statute!A$2:A$26,Statute!B$2:B$26,0)</f>
        <v>0</v>
      </c>
    </row>
    <row r="290" spans="1:8" x14ac:dyDescent="0.35">
      <c r="A290">
        <v>289</v>
      </c>
      <c r="B290" t="s">
        <v>335</v>
      </c>
      <c r="C290">
        <f>_xlfn.XLOOKUP(B290,'2022 Seasonal Estimates'!C$2:C$352,'2022 Seasonal Estimates'!D$2:D$352)</f>
        <v>1932</v>
      </c>
      <c r="D290">
        <f>_xlfn.XLOOKUP(B290,'2022 Seasonal Estimates'!C$2:C$352,'2022 Seasonal Estimates'!F$2:F$352)</f>
        <v>52</v>
      </c>
      <c r="E290">
        <f>_xlfn.XLOOKUP(B290,STR_filtered!B$2:B$352,STR_filtered!C$2:C$352)</f>
        <v>6</v>
      </c>
      <c r="F290" s="1">
        <f t="shared" si="8"/>
        <v>2.6915113871635612E-2</v>
      </c>
      <c r="G290" s="1">
        <f t="shared" si="9"/>
        <v>3.105590062111801E-3</v>
      </c>
      <c r="H290">
        <f>_xlfn.XLOOKUP(Table1[[#This Row],[muni_name]],Statute!A$2:A$26,Statute!B$2:B$26,0)</f>
        <v>0</v>
      </c>
    </row>
    <row r="291" spans="1:8" x14ac:dyDescent="0.35">
      <c r="A291">
        <v>290</v>
      </c>
      <c r="B291" t="s">
        <v>336</v>
      </c>
      <c r="C291">
        <f>_xlfn.XLOOKUP(B291,'2022 Seasonal Estimates'!C$2:C$352,'2022 Seasonal Estimates'!D$2:D$352)</f>
        <v>3436</v>
      </c>
      <c r="D291">
        <f>_xlfn.XLOOKUP(B291,'2022 Seasonal Estimates'!C$2:C$352,'2022 Seasonal Estimates'!F$2:F$352)</f>
        <v>45</v>
      </c>
      <c r="E291">
        <f>_xlfn.XLOOKUP(B291,STR_filtered!B$2:B$352,STR_filtered!C$2:C$352)</f>
        <v>6</v>
      </c>
      <c r="F291" s="1">
        <f t="shared" si="8"/>
        <v>1.3096623981373691E-2</v>
      </c>
      <c r="G291" s="1">
        <f t="shared" si="9"/>
        <v>1.7462165308498253E-3</v>
      </c>
      <c r="H291">
        <f>_xlfn.XLOOKUP(Table1[[#This Row],[muni_name]],Statute!A$2:A$26,Statute!B$2:B$26,0)</f>
        <v>0</v>
      </c>
    </row>
    <row r="292" spans="1:8" x14ac:dyDescent="0.35">
      <c r="A292">
        <v>291</v>
      </c>
      <c r="B292" t="s">
        <v>337</v>
      </c>
      <c r="C292">
        <f>_xlfn.XLOOKUP(B292,'2022 Seasonal Estimates'!C$2:C$352,'2022 Seasonal Estimates'!D$2:D$352)</f>
        <v>6416</v>
      </c>
      <c r="D292">
        <f>_xlfn.XLOOKUP(B292,'2022 Seasonal Estimates'!C$2:C$352,'2022 Seasonal Estimates'!F$2:F$352)</f>
        <v>14</v>
      </c>
      <c r="E292">
        <f>_xlfn.XLOOKUP(B292,STR_filtered!B$2:B$352,STR_filtered!C$2:C$352)</f>
        <v>25</v>
      </c>
      <c r="F292" s="1">
        <f t="shared" si="8"/>
        <v>2.1820448877805485E-3</v>
      </c>
      <c r="G292" s="1">
        <f t="shared" si="9"/>
        <v>3.8965087281795513E-3</v>
      </c>
      <c r="H292">
        <f>_xlfn.XLOOKUP(Table1[[#This Row],[muni_name]],Statute!A$2:A$26,Statute!B$2:B$26,0)</f>
        <v>0</v>
      </c>
    </row>
    <row r="293" spans="1:8" x14ac:dyDescent="0.35">
      <c r="A293">
        <v>292</v>
      </c>
      <c r="B293" t="s">
        <v>338</v>
      </c>
      <c r="C293">
        <f>_xlfn.XLOOKUP(B293,'2022 Seasonal Estimates'!C$2:C$352,'2022 Seasonal Estimates'!D$2:D$352)</f>
        <v>6927</v>
      </c>
      <c r="D293">
        <f>_xlfn.XLOOKUP(B293,'2022 Seasonal Estimates'!C$2:C$352,'2022 Seasonal Estimates'!F$2:F$352)</f>
        <v>64</v>
      </c>
      <c r="E293">
        <f>_xlfn.XLOOKUP(B293,STR_filtered!B$2:B$352,STR_filtered!C$2:C$352)</f>
        <v>9</v>
      </c>
      <c r="F293" s="1">
        <f t="shared" si="8"/>
        <v>9.2392088927385589E-3</v>
      </c>
      <c r="G293" s="1">
        <f t="shared" si="9"/>
        <v>1.2992637505413599E-3</v>
      </c>
      <c r="H293">
        <f>_xlfn.XLOOKUP(Table1[[#This Row],[muni_name]],Statute!A$2:A$26,Statute!B$2:B$26,0)</f>
        <v>0</v>
      </c>
    </row>
    <row r="294" spans="1:8" x14ac:dyDescent="0.35">
      <c r="A294">
        <v>293</v>
      </c>
      <c r="B294" t="s">
        <v>339</v>
      </c>
      <c r="C294">
        <f>_xlfn.XLOOKUP(B294,'2022 Seasonal Estimates'!C$2:C$352,'2022 Seasonal Estimates'!D$2:D$352)</f>
        <v>25267</v>
      </c>
      <c r="D294">
        <f>_xlfn.XLOOKUP(B294,'2022 Seasonal Estimates'!C$2:C$352,'2022 Seasonal Estimates'!F$2:F$352)</f>
        <v>44</v>
      </c>
      <c r="E294">
        <f>_xlfn.XLOOKUP(B294,STR_filtered!B$2:B$352,STR_filtered!C$2:C$352)</f>
        <v>11</v>
      </c>
      <c r="F294" s="1">
        <f t="shared" si="8"/>
        <v>1.7414018284719198E-3</v>
      </c>
      <c r="G294" s="1">
        <f t="shared" si="9"/>
        <v>4.3535045711797995E-4</v>
      </c>
      <c r="H294">
        <f>_xlfn.XLOOKUP(Table1[[#This Row],[muni_name]],Statute!A$2:A$26,Statute!B$2:B$26,0)</f>
        <v>0</v>
      </c>
    </row>
    <row r="295" spans="1:8" x14ac:dyDescent="0.35">
      <c r="A295">
        <v>294</v>
      </c>
      <c r="B295" t="s">
        <v>340</v>
      </c>
      <c r="C295">
        <f>_xlfn.XLOOKUP(B295,'2022 Seasonal Estimates'!C$2:C$352,'2022 Seasonal Estimates'!D$2:D$352)</f>
        <v>3324</v>
      </c>
      <c r="D295">
        <f>_xlfn.XLOOKUP(B295,'2022 Seasonal Estimates'!C$2:C$352,'2022 Seasonal Estimates'!F$2:F$352)</f>
        <v>96</v>
      </c>
      <c r="E295">
        <f>_xlfn.XLOOKUP(B295,STR_filtered!B$2:B$352,STR_filtered!C$2:C$352)</f>
        <v>1</v>
      </c>
      <c r="F295" s="1">
        <f t="shared" si="8"/>
        <v>2.8880866425992781E-2</v>
      </c>
      <c r="G295" s="1">
        <f t="shared" si="9"/>
        <v>3.0084235860409147E-4</v>
      </c>
      <c r="H295">
        <f>_xlfn.XLOOKUP(Table1[[#This Row],[muni_name]],Statute!A$2:A$26,Statute!B$2:B$26,0)</f>
        <v>0</v>
      </c>
    </row>
    <row r="296" spans="1:8" x14ac:dyDescent="0.35">
      <c r="A296">
        <v>295</v>
      </c>
      <c r="B296" t="s">
        <v>341</v>
      </c>
      <c r="C296">
        <f>_xlfn.XLOOKUP(B296,'2022 Seasonal Estimates'!C$2:C$352,'2022 Seasonal Estimates'!D$2:D$352)</f>
        <v>12252</v>
      </c>
      <c r="D296">
        <f>_xlfn.XLOOKUP(B296,'2022 Seasonal Estimates'!C$2:C$352,'2022 Seasonal Estimates'!F$2:F$352)</f>
        <v>29</v>
      </c>
      <c r="E296">
        <f>_xlfn.XLOOKUP(B296,STR_filtered!B$2:B$352,STR_filtered!C$2:C$352)</f>
        <v>5</v>
      </c>
      <c r="F296" s="1">
        <f t="shared" si="8"/>
        <v>2.3669604962455108E-3</v>
      </c>
      <c r="G296" s="1">
        <f t="shared" si="9"/>
        <v>4.0809663728370876E-4</v>
      </c>
      <c r="H296">
        <f>_xlfn.XLOOKUP(Table1[[#This Row],[muni_name]],Statute!A$2:A$26,Statute!B$2:B$26,0)</f>
        <v>0</v>
      </c>
    </row>
    <row r="297" spans="1:8" x14ac:dyDescent="0.35">
      <c r="A297">
        <v>296</v>
      </c>
      <c r="B297" t="s">
        <v>342</v>
      </c>
      <c r="C297">
        <f>_xlfn.XLOOKUP(B297,'2022 Seasonal Estimates'!C$2:C$352,'2022 Seasonal Estimates'!D$2:D$352)</f>
        <v>3126</v>
      </c>
      <c r="D297">
        <f>_xlfn.XLOOKUP(B297,'2022 Seasonal Estimates'!C$2:C$352,'2022 Seasonal Estimates'!F$2:F$352)</f>
        <v>1400</v>
      </c>
      <c r="E297">
        <f>_xlfn.XLOOKUP(B297,STR_filtered!B$2:B$352,STR_filtered!C$2:C$352)</f>
        <v>600</v>
      </c>
      <c r="F297" s="1">
        <f t="shared" si="8"/>
        <v>0.44785668586052463</v>
      </c>
      <c r="G297" s="1">
        <f t="shared" si="9"/>
        <v>0.19193857965451055</v>
      </c>
      <c r="H297">
        <f>_xlfn.XLOOKUP(Table1[[#This Row],[muni_name]],Statute!A$2:A$26,Statute!B$2:B$26,0)</f>
        <v>1</v>
      </c>
    </row>
    <row r="298" spans="1:8" x14ac:dyDescent="0.35">
      <c r="A298">
        <v>297</v>
      </c>
      <c r="B298" t="s">
        <v>343</v>
      </c>
      <c r="C298">
        <f>_xlfn.XLOOKUP(B298,'2022 Seasonal Estimates'!C$2:C$352,'2022 Seasonal Estimates'!D$2:D$352)</f>
        <v>533</v>
      </c>
      <c r="D298">
        <f>_xlfn.XLOOKUP(B298,'2022 Seasonal Estimates'!C$2:C$352,'2022 Seasonal Estimates'!F$2:F$352)</f>
        <v>305</v>
      </c>
      <c r="E298">
        <f>_xlfn.XLOOKUP(B298,STR_filtered!B$2:B$352,STR_filtered!C$2:C$352)</f>
        <v>16</v>
      </c>
      <c r="F298" s="1">
        <f t="shared" si="8"/>
        <v>0.57223264540337715</v>
      </c>
      <c r="G298" s="1">
        <f t="shared" si="9"/>
        <v>3.0018761726078799E-2</v>
      </c>
      <c r="H298">
        <f>_xlfn.XLOOKUP(Table1[[#This Row],[muni_name]],Statute!A$2:A$26,Statute!B$2:B$26,0)</f>
        <v>0</v>
      </c>
    </row>
    <row r="299" spans="1:8" x14ac:dyDescent="0.35">
      <c r="A299">
        <v>298</v>
      </c>
      <c r="B299" t="s">
        <v>344</v>
      </c>
      <c r="C299">
        <f>_xlfn.XLOOKUP(B299,'2022 Seasonal Estimates'!C$2:C$352,'2022 Seasonal Estimates'!D$2:D$352)</f>
        <v>2329</v>
      </c>
      <c r="D299">
        <f>_xlfn.XLOOKUP(B299,'2022 Seasonal Estimates'!C$2:C$352,'2022 Seasonal Estimates'!F$2:F$352)</f>
        <v>98</v>
      </c>
      <c r="E299">
        <f>_xlfn.XLOOKUP(B299,STR_filtered!B$2:B$352,STR_filtered!C$2:C$352)</f>
        <v>2</v>
      </c>
      <c r="F299" s="1">
        <f t="shared" si="8"/>
        <v>4.2078145126663802E-2</v>
      </c>
      <c r="G299" s="1">
        <f t="shared" si="9"/>
        <v>8.5873765564620013E-4</v>
      </c>
      <c r="H299">
        <f>_xlfn.XLOOKUP(Table1[[#This Row],[muni_name]],Statute!A$2:A$26,Statute!B$2:B$26,0)</f>
        <v>0</v>
      </c>
    </row>
    <row r="300" spans="1:8" x14ac:dyDescent="0.35">
      <c r="A300">
        <v>299</v>
      </c>
      <c r="B300" t="s">
        <v>345</v>
      </c>
      <c r="C300">
        <f>_xlfn.XLOOKUP(B300,'2022 Seasonal Estimates'!C$2:C$352,'2022 Seasonal Estimates'!D$2:D$352)</f>
        <v>3528</v>
      </c>
      <c r="D300">
        <f>_xlfn.XLOOKUP(B300,'2022 Seasonal Estimates'!C$2:C$352,'2022 Seasonal Estimates'!F$2:F$352)</f>
        <v>0</v>
      </c>
      <c r="E300">
        <f>_xlfn.XLOOKUP(B300,STR_filtered!B$2:B$352,STR_filtered!C$2:C$352)</f>
        <v>0</v>
      </c>
      <c r="F300" s="1">
        <f t="shared" si="8"/>
        <v>0</v>
      </c>
      <c r="G300" s="1">
        <f t="shared" si="9"/>
        <v>0</v>
      </c>
      <c r="H300">
        <f>_xlfn.XLOOKUP(Table1[[#This Row],[muni_name]],Statute!A$2:A$26,Statute!B$2:B$26,0)</f>
        <v>0</v>
      </c>
    </row>
    <row r="301" spans="1:8" x14ac:dyDescent="0.35">
      <c r="A301">
        <v>300</v>
      </c>
      <c r="B301" t="s">
        <v>346</v>
      </c>
      <c r="C301">
        <f>_xlfn.XLOOKUP(B301,'2022 Seasonal Estimates'!C$2:C$352,'2022 Seasonal Estimates'!D$2:D$352)</f>
        <v>3449</v>
      </c>
      <c r="D301">
        <f>_xlfn.XLOOKUP(B301,'2022 Seasonal Estimates'!C$2:C$352,'2022 Seasonal Estimates'!F$2:F$352)</f>
        <v>2367</v>
      </c>
      <c r="E301">
        <f>_xlfn.XLOOKUP(B301,STR_filtered!B$2:B$352,STR_filtered!C$2:C$352)</f>
        <v>836</v>
      </c>
      <c r="F301" s="1">
        <f t="shared" si="8"/>
        <v>0.68628587996520729</v>
      </c>
      <c r="G301" s="1">
        <f t="shared" si="9"/>
        <v>0.24238909828935923</v>
      </c>
      <c r="H301">
        <f>_xlfn.XLOOKUP(Table1[[#This Row],[muni_name]],Statute!A$2:A$26,Statute!B$2:B$26,0)</f>
        <v>1</v>
      </c>
    </row>
    <row r="302" spans="1:8" x14ac:dyDescent="0.35">
      <c r="A302">
        <v>301</v>
      </c>
      <c r="B302" t="s">
        <v>347</v>
      </c>
      <c r="C302">
        <f>_xlfn.XLOOKUP(B302,'2022 Seasonal Estimates'!C$2:C$352,'2022 Seasonal Estimates'!D$2:D$352)</f>
        <v>4198</v>
      </c>
      <c r="D302">
        <f>_xlfn.XLOOKUP(B302,'2022 Seasonal Estimates'!C$2:C$352,'2022 Seasonal Estimates'!F$2:F$352)</f>
        <v>0</v>
      </c>
      <c r="E302">
        <f>_xlfn.XLOOKUP(B302,STR_filtered!B$2:B$352,STR_filtered!C$2:C$352)</f>
        <v>4</v>
      </c>
      <c r="F302" s="1">
        <f t="shared" si="8"/>
        <v>0</v>
      </c>
      <c r="G302" s="1">
        <f t="shared" si="9"/>
        <v>9.528346831824678E-4</v>
      </c>
      <c r="H302">
        <f>_xlfn.XLOOKUP(Table1[[#This Row],[muni_name]],Statute!A$2:A$26,Statute!B$2:B$26,0)</f>
        <v>0</v>
      </c>
    </row>
    <row r="303" spans="1:8" x14ac:dyDescent="0.35">
      <c r="A303">
        <v>302</v>
      </c>
      <c r="B303" t="s">
        <v>348</v>
      </c>
      <c r="C303">
        <f>_xlfn.XLOOKUP(B303,'2022 Seasonal Estimates'!C$2:C$352,'2022 Seasonal Estimates'!D$2:D$352)</f>
        <v>367</v>
      </c>
      <c r="D303">
        <f>_xlfn.XLOOKUP(B303,'2022 Seasonal Estimates'!C$2:C$352,'2022 Seasonal Estimates'!F$2:F$352)</f>
        <v>142</v>
      </c>
      <c r="E303">
        <f>_xlfn.XLOOKUP(B303,STR_filtered!B$2:B$352,STR_filtered!C$2:C$352)</f>
        <v>8</v>
      </c>
      <c r="F303" s="1">
        <f t="shared" si="8"/>
        <v>0.38692098092643051</v>
      </c>
      <c r="G303" s="1">
        <f t="shared" si="9"/>
        <v>2.1798365122615803E-2</v>
      </c>
      <c r="H303">
        <f>_xlfn.XLOOKUP(Table1[[#This Row],[muni_name]],Statute!A$2:A$26,Statute!B$2:B$26,0)</f>
        <v>1</v>
      </c>
    </row>
    <row r="304" spans="1:8" x14ac:dyDescent="0.35">
      <c r="A304">
        <v>303</v>
      </c>
      <c r="B304" t="s">
        <v>349</v>
      </c>
      <c r="C304">
        <f>_xlfn.XLOOKUP(B304,'2022 Seasonal Estimates'!C$2:C$352,'2022 Seasonal Estimates'!D$2:D$352)</f>
        <v>2845</v>
      </c>
      <c r="D304">
        <f>_xlfn.XLOOKUP(B304,'2022 Seasonal Estimates'!C$2:C$352,'2022 Seasonal Estimates'!F$2:F$352)</f>
        <v>0</v>
      </c>
      <c r="E304">
        <f>_xlfn.XLOOKUP(B304,STR_filtered!B$2:B$352,STR_filtered!C$2:C$352)</f>
        <v>3</v>
      </c>
      <c r="F304" s="1">
        <f t="shared" si="8"/>
        <v>0</v>
      </c>
      <c r="G304" s="1">
        <f t="shared" si="9"/>
        <v>1.054481546572935E-3</v>
      </c>
      <c r="H304">
        <f>_xlfn.XLOOKUP(Table1[[#This Row],[muni_name]],Statute!A$2:A$26,Statute!B$2:B$26,0)</f>
        <v>0</v>
      </c>
    </row>
    <row r="305" spans="1:8" x14ac:dyDescent="0.35">
      <c r="A305">
        <v>304</v>
      </c>
      <c r="B305" t="s">
        <v>350</v>
      </c>
      <c r="C305">
        <f>_xlfn.XLOOKUP(B305,'2022 Seasonal Estimates'!C$2:C$352,'2022 Seasonal Estimates'!D$2:D$352)</f>
        <v>5728</v>
      </c>
      <c r="D305">
        <f>_xlfn.XLOOKUP(B305,'2022 Seasonal Estimates'!C$2:C$352,'2022 Seasonal Estimates'!F$2:F$352)</f>
        <v>0</v>
      </c>
      <c r="E305">
        <f>_xlfn.XLOOKUP(B305,STR_filtered!B$2:B$352,STR_filtered!C$2:C$352)</f>
        <v>7</v>
      </c>
      <c r="F305" s="1">
        <f t="shared" si="8"/>
        <v>0</v>
      </c>
      <c r="G305" s="1">
        <f t="shared" si="9"/>
        <v>1.2220670391061453E-3</v>
      </c>
      <c r="H305">
        <f>_xlfn.XLOOKUP(Table1[[#This Row],[muni_name]],Statute!A$2:A$26,Statute!B$2:B$26,0)</f>
        <v>0</v>
      </c>
    </row>
    <row r="306" spans="1:8" x14ac:dyDescent="0.35">
      <c r="A306">
        <v>305</v>
      </c>
      <c r="B306" t="s">
        <v>351</v>
      </c>
      <c r="C306">
        <f>_xlfn.XLOOKUP(B306,'2022 Seasonal Estimates'!C$2:C$352,'2022 Seasonal Estimates'!D$2:D$352)</f>
        <v>11335</v>
      </c>
      <c r="D306">
        <f>_xlfn.XLOOKUP(B306,'2022 Seasonal Estimates'!C$2:C$352,'2022 Seasonal Estimates'!F$2:F$352)</f>
        <v>123</v>
      </c>
      <c r="E306">
        <f>_xlfn.XLOOKUP(B306,STR_filtered!B$2:B$352,STR_filtered!C$2:C$352)</f>
        <v>10</v>
      </c>
      <c r="F306" s="1">
        <f t="shared" si="8"/>
        <v>1.0851345390383767E-2</v>
      </c>
      <c r="G306" s="1">
        <f t="shared" si="9"/>
        <v>8.8222320247022495E-4</v>
      </c>
      <c r="H306">
        <f>_xlfn.XLOOKUP(Table1[[#This Row],[muni_name]],Statute!A$2:A$26,Statute!B$2:B$26,0)</f>
        <v>0</v>
      </c>
    </row>
    <row r="307" spans="1:8" x14ac:dyDescent="0.35">
      <c r="A307">
        <v>306</v>
      </c>
      <c r="B307" t="s">
        <v>352</v>
      </c>
      <c r="C307">
        <f>_xlfn.XLOOKUP(B307,'2022 Seasonal Estimates'!C$2:C$352,'2022 Seasonal Estimates'!D$2:D$352)</f>
        <v>928</v>
      </c>
      <c r="D307">
        <f>_xlfn.XLOOKUP(B307,'2022 Seasonal Estimates'!C$2:C$352,'2022 Seasonal Estimates'!F$2:F$352)</f>
        <v>60</v>
      </c>
      <c r="E307">
        <f>_xlfn.XLOOKUP(B307,STR_filtered!B$2:B$352,STR_filtered!C$2:C$352)</f>
        <v>5</v>
      </c>
      <c r="F307" s="1">
        <f t="shared" si="8"/>
        <v>6.4655172413793108E-2</v>
      </c>
      <c r="G307" s="1">
        <f t="shared" si="9"/>
        <v>5.387931034482759E-3</v>
      </c>
      <c r="H307">
        <f>_xlfn.XLOOKUP(Table1[[#This Row],[muni_name]],Statute!A$2:A$26,Statute!B$2:B$26,0)</f>
        <v>0</v>
      </c>
    </row>
    <row r="308" spans="1:8" x14ac:dyDescent="0.35">
      <c r="A308">
        <v>307</v>
      </c>
      <c r="B308" t="s">
        <v>353</v>
      </c>
      <c r="C308">
        <f>_xlfn.XLOOKUP(B308,'2022 Seasonal Estimates'!C$2:C$352,'2022 Seasonal Estimates'!D$2:D$352)</f>
        <v>9735</v>
      </c>
      <c r="D308">
        <f>_xlfn.XLOOKUP(B308,'2022 Seasonal Estimates'!C$2:C$352,'2022 Seasonal Estimates'!F$2:F$352)</f>
        <v>46</v>
      </c>
      <c r="E308">
        <f>_xlfn.XLOOKUP(B308,STR_filtered!B$2:B$352,STR_filtered!C$2:C$352)</f>
        <v>11</v>
      </c>
      <c r="F308" s="1">
        <f t="shared" si="8"/>
        <v>4.7252182845403182E-3</v>
      </c>
      <c r="G308" s="1">
        <f t="shared" si="9"/>
        <v>1.1299435028248588E-3</v>
      </c>
      <c r="H308">
        <f>_xlfn.XLOOKUP(Table1[[#This Row],[muni_name]],Statute!A$2:A$26,Statute!B$2:B$26,0)</f>
        <v>0</v>
      </c>
    </row>
    <row r="309" spans="1:8" x14ac:dyDescent="0.35">
      <c r="A309">
        <v>308</v>
      </c>
      <c r="B309" t="s">
        <v>354</v>
      </c>
      <c r="C309">
        <f>_xlfn.XLOOKUP(B309,'2022 Seasonal Estimates'!C$2:C$352,'2022 Seasonal Estimates'!D$2:D$352)</f>
        <v>27114</v>
      </c>
      <c r="D309">
        <f>_xlfn.XLOOKUP(B309,'2022 Seasonal Estimates'!C$2:C$352,'2022 Seasonal Estimates'!F$2:F$352)</f>
        <v>44</v>
      </c>
      <c r="E309">
        <f>_xlfn.XLOOKUP(B309,STR_filtered!B$2:B$352,STR_filtered!C$2:C$352)</f>
        <v>91</v>
      </c>
      <c r="F309" s="1">
        <f t="shared" si="8"/>
        <v>1.6227779007154976E-3</v>
      </c>
      <c r="G309" s="1">
        <f t="shared" si="9"/>
        <v>3.3561997492070517E-3</v>
      </c>
      <c r="H309">
        <f>_xlfn.XLOOKUP(Table1[[#This Row],[muni_name]],Statute!A$2:A$26,Statute!B$2:B$26,0)</f>
        <v>0</v>
      </c>
    </row>
    <row r="310" spans="1:8" x14ac:dyDescent="0.35">
      <c r="A310">
        <v>309</v>
      </c>
      <c r="B310" t="s">
        <v>355</v>
      </c>
      <c r="C310">
        <f>_xlfn.XLOOKUP(B310,'2022 Seasonal Estimates'!C$2:C$352,'2022 Seasonal Estimates'!D$2:D$352)</f>
        <v>5171</v>
      </c>
      <c r="D310">
        <f>_xlfn.XLOOKUP(B310,'2022 Seasonal Estimates'!C$2:C$352,'2022 Seasonal Estimates'!F$2:F$352)</f>
        <v>96</v>
      </c>
      <c r="E310">
        <f>_xlfn.XLOOKUP(B310,STR_filtered!B$2:B$352,STR_filtered!C$2:C$352)</f>
        <v>5</v>
      </c>
      <c r="F310" s="1">
        <f t="shared" si="8"/>
        <v>1.8565074453684008E-2</v>
      </c>
      <c r="G310" s="1">
        <f t="shared" si="9"/>
        <v>9.6693096112937537E-4</v>
      </c>
      <c r="H310">
        <f>_xlfn.XLOOKUP(Table1[[#This Row],[muni_name]],Statute!A$2:A$26,Statute!B$2:B$26,0)</f>
        <v>0</v>
      </c>
    </row>
    <row r="311" spans="1:8" x14ac:dyDescent="0.35">
      <c r="A311">
        <v>310</v>
      </c>
      <c r="B311" t="s">
        <v>356</v>
      </c>
      <c r="C311">
        <f>_xlfn.XLOOKUP(B311,'2022 Seasonal Estimates'!C$2:C$352,'2022 Seasonal Estimates'!D$2:D$352)</f>
        <v>12934</v>
      </c>
      <c r="D311">
        <f>_xlfn.XLOOKUP(B311,'2022 Seasonal Estimates'!C$2:C$352,'2022 Seasonal Estimates'!F$2:F$352)</f>
        <v>2344</v>
      </c>
      <c r="E311">
        <f>_xlfn.XLOOKUP(B311,STR_filtered!B$2:B$352,STR_filtered!C$2:C$352)</f>
        <v>229</v>
      </c>
      <c r="F311" s="1">
        <f t="shared" si="8"/>
        <v>0.18122777176434204</v>
      </c>
      <c r="G311" s="1">
        <f t="shared" si="9"/>
        <v>1.7705272924076077E-2</v>
      </c>
      <c r="H311">
        <f>_xlfn.XLOOKUP(Table1[[#This Row],[muni_name]],Statute!A$2:A$26,Statute!B$2:B$26,0)</f>
        <v>0</v>
      </c>
    </row>
    <row r="312" spans="1:8" x14ac:dyDescent="0.35">
      <c r="A312">
        <v>311</v>
      </c>
      <c r="B312" t="s">
        <v>357</v>
      </c>
      <c r="C312">
        <f>_xlfn.XLOOKUP(B312,'2022 Seasonal Estimates'!C$2:C$352,'2022 Seasonal Estimates'!D$2:D$352)</f>
        <v>2157</v>
      </c>
      <c r="D312">
        <f>_xlfn.XLOOKUP(B312,'2022 Seasonal Estimates'!C$2:C$352,'2022 Seasonal Estimates'!F$2:F$352)</f>
        <v>0</v>
      </c>
      <c r="E312">
        <f>_xlfn.XLOOKUP(B312,STR_filtered!B$2:B$352,STR_filtered!C$2:C$352)</f>
        <v>0</v>
      </c>
      <c r="F312" s="1">
        <f t="shared" si="8"/>
        <v>0</v>
      </c>
      <c r="G312" s="1">
        <f t="shared" si="9"/>
        <v>0</v>
      </c>
      <c r="H312">
        <f>_xlfn.XLOOKUP(Table1[[#This Row],[muni_name]],Statute!A$2:A$26,Statute!B$2:B$26,0)</f>
        <v>0</v>
      </c>
    </row>
    <row r="313" spans="1:8" x14ac:dyDescent="0.35">
      <c r="A313">
        <v>312</v>
      </c>
      <c r="B313" t="s">
        <v>358</v>
      </c>
      <c r="C313">
        <f>_xlfn.XLOOKUP(B313,'2022 Seasonal Estimates'!C$2:C$352,'2022 Seasonal Estimates'!D$2:D$352)</f>
        <v>424</v>
      </c>
      <c r="D313">
        <f>_xlfn.XLOOKUP(B313,'2022 Seasonal Estimates'!C$2:C$352,'2022 Seasonal Estimates'!F$2:F$352)</f>
        <v>52</v>
      </c>
      <c r="E313">
        <f>_xlfn.XLOOKUP(B313,STR_filtered!B$2:B$352,STR_filtered!C$2:C$352)</f>
        <v>4</v>
      </c>
      <c r="F313" s="1">
        <f t="shared" si="8"/>
        <v>0.12264150943396226</v>
      </c>
      <c r="G313" s="1">
        <f t="shared" si="9"/>
        <v>9.433962264150943E-3</v>
      </c>
      <c r="H313">
        <f>_xlfn.XLOOKUP(Table1[[#This Row],[muni_name]],Statute!A$2:A$26,Statute!B$2:B$26,0)</f>
        <v>0</v>
      </c>
    </row>
    <row r="314" spans="1:8" x14ac:dyDescent="0.35">
      <c r="A314">
        <v>313</v>
      </c>
      <c r="B314" t="s">
        <v>359</v>
      </c>
      <c r="C314">
        <f>_xlfn.XLOOKUP(B314,'2022 Seasonal Estimates'!C$2:C$352,'2022 Seasonal Estimates'!D$2:D$352)</f>
        <v>288</v>
      </c>
      <c r="D314">
        <f>_xlfn.XLOOKUP(B314,'2022 Seasonal Estimates'!C$2:C$352,'2022 Seasonal Estimates'!F$2:F$352)</f>
        <v>33</v>
      </c>
      <c r="E314">
        <f>_xlfn.XLOOKUP(B314,STR_filtered!B$2:B$352,STR_filtered!C$2:C$352)</f>
        <v>8</v>
      </c>
      <c r="F314" s="1">
        <f t="shared" si="8"/>
        <v>0.11458333333333333</v>
      </c>
      <c r="G314" s="1">
        <f t="shared" si="9"/>
        <v>2.7777777777777776E-2</v>
      </c>
      <c r="H314">
        <f>_xlfn.XLOOKUP(Table1[[#This Row],[muni_name]],Statute!A$2:A$26,Statute!B$2:B$26,0)</f>
        <v>0</v>
      </c>
    </row>
    <row r="315" spans="1:8" x14ac:dyDescent="0.35">
      <c r="A315">
        <v>314</v>
      </c>
      <c r="B315" t="s">
        <v>360</v>
      </c>
      <c r="C315">
        <f>_xlfn.XLOOKUP(B315,'2022 Seasonal Estimates'!C$2:C$352,'2022 Seasonal Estimates'!D$2:D$352)</f>
        <v>16767</v>
      </c>
      <c r="D315">
        <f>_xlfn.XLOOKUP(B315,'2022 Seasonal Estimates'!C$2:C$352,'2022 Seasonal Estimates'!F$2:F$352)</f>
        <v>80</v>
      </c>
      <c r="E315">
        <f>_xlfn.XLOOKUP(B315,STR_filtered!B$2:B$352,STR_filtered!C$2:C$352)</f>
        <v>78</v>
      </c>
      <c r="F315" s="1">
        <f t="shared" si="8"/>
        <v>4.7712769129838375E-3</v>
      </c>
      <c r="G315" s="1">
        <f t="shared" si="9"/>
        <v>4.6519949901592415E-3</v>
      </c>
      <c r="H315">
        <f>_xlfn.XLOOKUP(Table1[[#This Row],[muni_name]],Statute!A$2:A$26,Statute!B$2:B$26,0)</f>
        <v>0</v>
      </c>
    </row>
    <row r="316" spans="1:8" x14ac:dyDescent="0.35">
      <c r="A316">
        <v>315</v>
      </c>
      <c r="B316" t="s">
        <v>361</v>
      </c>
      <c r="C316">
        <f>_xlfn.XLOOKUP(B316,'2022 Seasonal Estimates'!C$2:C$352,'2022 Seasonal Estimates'!D$2:D$352)</f>
        <v>5130</v>
      </c>
      <c r="D316">
        <f>_xlfn.XLOOKUP(B316,'2022 Seasonal Estimates'!C$2:C$352,'2022 Seasonal Estimates'!F$2:F$352)</f>
        <v>102</v>
      </c>
      <c r="E316">
        <f>_xlfn.XLOOKUP(B316,STR_filtered!B$2:B$352,STR_filtered!C$2:C$352)</f>
        <v>13</v>
      </c>
      <c r="F316" s="1">
        <f t="shared" si="8"/>
        <v>1.9883040935672516E-2</v>
      </c>
      <c r="G316" s="1">
        <f t="shared" si="9"/>
        <v>2.53411306042885E-3</v>
      </c>
      <c r="H316">
        <f>_xlfn.XLOOKUP(Table1[[#This Row],[muni_name]],Statute!A$2:A$26,Statute!B$2:B$26,0)</f>
        <v>0</v>
      </c>
    </row>
    <row r="317" spans="1:8" x14ac:dyDescent="0.35">
      <c r="A317">
        <v>316</v>
      </c>
      <c r="B317" t="s">
        <v>362</v>
      </c>
      <c r="C317">
        <f>_xlfn.XLOOKUP(B317,'2022 Seasonal Estimates'!C$2:C$352,'2022 Seasonal Estimates'!D$2:D$352)</f>
        <v>8207</v>
      </c>
      <c r="D317">
        <f>_xlfn.XLOOKUP(B317,'2022 Seasonal Estimates'!C$2:C$352,'2022 Seasonal Estimates'!F$2:F$352)</f>
        <v>246</v>
      </c>
      <c r="E317">
        <f>_xlfn.XLOOKUP(B317,STR_filtered!B$2:B$352,STR_filtered!C$2:C$352)</f>
        <v>15</v>
      </c>
      <c r="F317" s="1">
        <f t="shared" si="8"/>
        <v>2.9974412087242597E-2</v>
      </c>
      <c r="G317" s="1">
        <f t="shared" si="9"/>
        <v>1.8277080541001583E-3</v>
      </c>
      <c r="H317">
        <f>_xlfn.XLOOKUP(Table1[[#This Row],[muni_name]],Statute!A$2:A$26,Statute!B$2:B$26,0)</f>
        <v>0</v>
      </c>
    </row>
    <row r="318" spans="1:8" x14ac:dyDescent="0.35">
      <c r="A318">
        <v>317</v>
      </c>
      <c r="B318" t="s">
        <v>363</v>
      </c>
      <c r="C318">
        <f>_xlfn.XLOOKUP(B318,'2022 Seasonal Estimates'!C$2:C$352,'2022 Seasonal Estimates'!D$2:D$352)</f>
        <v>9320</v>
      </c>
      <c r="D318">
        <f>_xlfn.XLOOKUP(B318,'2022 Seasonal Estimates'!C$2:C$352,'2022 Seasonal Estimates'!F$2:F$352)</f>
        <v>7</v>
      </c>
      <c r="E318">
        <f>_xlfn.XLOOKUP(B318,STR_filtered!B$2:B$352,STR_filtered!C$2:C$352)</f>
        <v>21</v>
      </c>
      <c r="F318" s="1">
        <f t="shared" si="8"/>
        <v>7.510729613733906E-4</v>
      </c>
      <c r="G318" s="1">
        <f t="shared" si="9"/>
        <v>2.2532188841201716E-3</v>
      </c>
      <c r="H318">
        <f>_xlfn.XLOOKUP(Table1[[#This Row],[muni_name]],Statute!A$2:A$26,Statute!B$2:B$26,0)</f>
        <v>0</v>
      </c>
    </row>
    <row r="319" spans="1:8" x14ac:dyDescent="0.35">
      <c r="A319">
        <v>318</v>
      </c>
      <c r="B319" t="s">
        <v>364</v>
      </c>
      <c r="C319">
        <f>_xlfn.XLOOKUP(B319,'2022 Seasonal Estimates'!C$2:C$352,'2022 Seasonal Estimates'!D$2:D$352)</f>
        <v>4862</v>
      </c>
      <c r="D319">
        <f>_xlfn.XLOOKUP(B319,'2022 Seasonal Estimates'!C$2:C$352,'2022 Seasonal Estimates'!F$2:F$352)</f>
        <v>2800</v>
      </c>
      <c r="E319">
        <f>_xlfn.XLOOKUP(B319,STR_filtered!B$2:B$352,STR_filtered!C$2:C$352)</f>
        <v>1080</v>
      </c>
      <c r="F319" s="1">
        <f t="shared" si="8"/>
        <v>0.57589469354175238</v>
      </c>
      <c r="G319" s="1">
        <f t="shared" si="9"/>
        <v>0.22213081036610449</v>
      </c>
      <c r="H319">
        <f>_xlfn.XLOOKUP(Table1[[#This Row],[muni_name]],Statute!A$2:A$26,Statute!B$2:B$26,0)</f>
        <v>1</v>
      </c>
    </row>
    <row r="320" spans="1:8" x14ac:dyDescent="0.35">
      <c r="A320">
        <v>319</v>
      </c>
      <c r="B320" t="s">
        <v>365</v>
      </c>
      <c r="C320">
        <f>_xlfn.XLOOKUP(B320,'2022 Seasonal Estimates'!C$2:C$352,'2022 Seasonal Estimates'!D$2:D$352)</f>
        <v>429</v>
      </c>
      <c r="D320">
        <f>_xlfn.XLOOKUP(B320,'2022 Seasonal Estimates'!C$2:C$352,'2022 Seasonal Estimates'!F$2:F$352)</f>
        <v>18</v>
      </c>
      <c r="E320">
        <f>_xlfn.XLOOKUP(B320,STR_filtered!B$2:B$352,STR_filtered!C$2:C$352)</f>
        <v>3</v>
      </c>
      <c r="F320" s="1">
        <f t="shared" si="8"/>
        <v>4.195804195804196E-2</v>
      </c>
      <c r="G320" s="1">
        <f t="shared" si="9"/>
        <v>6.993006993006993E-3</v>
      </c>
      <c r="H320">
        <f>_xlfn.XLOOKUP(Table1[[#This Row],[muni_name]],Statute!A$2:A$26,Statute!B$2:B$26,0)</f>
        <v>0</v>
      </c>
    </row>
    <row r="321" spans="1:8" x14ac:dyDescent="0.35">
      <c r="A321">
        <v>320</v>
      </c>
      <c r="B321" t="s">
        <v>366</v>
      </c>
      <c r="C321">
        <f>_xlfn.XLOOKUP(B321,'2022 Seasonal Estimates'!C$2:C$352,'2022 Seasonal Estimates'!D$2:D$352)</f>
        <v>1400</v>
      </c>
      <c r="D321">
        <f>_xlfn.XLOOKUP(B321,'2022 Seasonal Estimates'!C$2:C$352,'2022 Seasonal Estimates'!F$2:F$352)</f>
        <v>0</v>
      </c>
      <c r="E321">
        <f>_xlfn.XLOOKUP(B321,STR_filtered!B$2:B$352,STR_filtered!C$2:C$352)</f>
        <v>4</v>
      </c>
      <c r="F321" s="1">
        <f t="shared" si="8"/>
        <v>0</v>
      </c>
      <c r="G321" s="1">
        <f t="shared" si="9"/>
        <v>2.8571428571428571E-3</v>
      </c>
      <c r="H321">
        <f>_xlfn.XLOOKUP(Table1[[#This Row],[muni_name]],Statute!A$2:A$26,Statute!B$2:B$26,0)</f>
        <v>0</v>
      </c>
    </row>
    <row r="322" spans="1:8" x14ac:dyDescent="0.35">
      <c r="A322">
        <v>321</v>
      </c>
      <c r="B322" t="s">
        <v>367</v>
      </c>
      <c r="C322">
        <f>_xlfn.XLOOKUP(B322,'2022 Seasonal Estimates'!C$2:C$352,'2022 Seasonal Estimates'!D$2:D$352)</f>
        <v>2930</v>
      </c>
      <c r="D322">
        <f>_xlfn.XLOOKUP(B322,'2022 Seasonal Estimates'!C$2:C$352,'2022 Seasonal Estimates'!F$2:F$352)</f>
        <v>0</v>
      </c>
      <c r="E322">
        <f>_xlfn.XLOOKUP(B322,STR_filtered!B$2:B$352,STR_filtered!C$2:C$352)</f>
        <v>0</v>
      </c>
      <c r="F322" s="1">
        <f t="shared" si="8"/>
        <v>0</v>
      </c>
      <c r="G322" s="1">
        <f t="shared" si="9"/>
        <v>0</v>
      </c>
      <c r="H322">
        <f>_xlfn.XLOOKUP(Table1[[#This Row],[muni_name]],Statute!A$2:A$26,Statute!B$2:B$26,0)</f>
        <v>0</v>
      </c>
    </row>
    <row r="323" spans="1:8" x14ac:dyDescent="0.35">
      <c r="A323">
        <v>322</v>
      </c>
      <c r="B323" t="s">
        <v>368</v>
      </c>
      <c r="C323">
        <f>_xlfn.XLOOKUP(B323,'2022 Seasonal Estimates'!C$2:C$352,'2022 Seasonal Estimates'!D$2:D$352)</f>
        <v>2908</v>
      </c>
      <c r="D323">
        <f>_xlfn.XLOOKUP(B323,'2022 Seasonal Estimates'!C$2:C$352,'2022 Seasonal Estimates'!F$2:F$352)</f>
        <v>21</v>
      </c>
      <c r="E323">
        <f>_xlfn.XLOOKUP(B323,STR_filtered!B$2:B$352,STR_filtered!C$2:C$352)</f>
        <v>1</v>
      </c>
      <c r="F323" s="1">
        <f t="shared" ref="F323:F352" si="10">D323/C323</f>
        <v>7.2214580467675378E-3</v>
      </c>
      <c r="G323" s="1">
        <f t="shared" ref="G323:G352" si="11">E323/C323</f>
        <v>3.43878954607978E-4</v>
      </c>
      <c r="H323">
        <f>_xlfn.XLOOKUP(Table1[[#This Row],[muni_name]],Statute!A$2:A$26,Statute!B$2:B$26,0)</f>
        <v>0</v>
      </c>
    </row>
    <row r="324" spans="1:8" x14ac:dyDescent="0.35">
      <c r="A324">
        <v>323</v>
      </c>
      <c r="B324" t="s">
        <v>369</v>
      </c>
      <c r="C324">
        <f>_xlfn.XLOOKUP(B324,'2022 Seasonal Estimates'!C$2:C$352,'2022 Seasonal Estimates'!D$2:D$352)</f>
        <v>1759</v>
      </c>
      <c r="D324">
        <f>_xlfn.XLOOKUP(B324,'2022 Seasonal Estimates'!C$2:C$352,'2022 Seasonal Estimates'!F$2:F$352)</f>
        <v>64</v>
      </c>
      <c r="E324">
        <f>_xlfn.XLOOKUP(B324,STR_filtered!B$2:B$352,STR_filtered!C$2:C$352)</f>
        <v>8</v>
      </c>
      <c r="F324" s="1">
        <f t="shared" si="10"/>
        <v>3.6384309266628764E-2</v>
      </c>
      <c r="G324" s="1">
        <f t="shared" si="11"/>
        <v>4.5480386583285955E-3</v>
      </c>
      <c r="H324">
        <f>_xlfn.XLOOKUP(Table1[[#This Row],[muni_name]],Statute!A$2:A$26,Statute!B$2:B$26,0)</f>
        <v>0</v>
      </c>
    </row>
    <row r="325" spans="1:8" x14ac:dyDescent="0.35">
      <c r="A325">
        <v>324</v>
      </c>
      <c r="B325" t="s">
        <v>370</v>
      </c>
      <c r="C325">
        <f>_xlfn.XLOOKUP(B325,'2022 Seasonal Estimates'!C$2:C$352,'2022 Seasonal Estimates'!D$2:D$352)</f>
        <v>1807</v>
      </c>
      <c r="D325">
        <f>_xlfn.XLOOKUP(B325,'2022 Seasonal Estimates'!C$2:C$352,'2022 Seasonal Estimates'!F$2:F$352)</f>
        <v>0</v>
      </c>
      <c r="E325">
        <f>_xlfn.XLOOKUP(B325,STR_filtered!B$2:B$352,STR_filtered!C$2:C$352)</f>
        <v>3</v>
      </c>
      <c r="F325" s="1">
        <f t="shared" si="10"/>
        <v>0</v>
      </c>
      <c r="G325" s="1">
        <f t="shared" si="11"/>
        <v>1.6602102933038186E-3</v>
      </c>
      <c r="H325">
        <f>_xlfn.XLOOKUP(Table1[[#This Row],[muni_name]],Statute!A$2:A$26,Statute!B$2:B$26,0)</f>
        <v>0</v>
      </c>
    </row>
    <row r="326" spans="1:8" x14ac:dyDescent="0.35">
      <c r="A326">
        <v>325</v>
      </c>
      <c r="B326" t="s">
        <v>371</v>
      </c>
      <c r="C326">
        <f>_xlfn.XLOOKUP(B326,'2022 Seasonal Estimates'!C$2:C$352,'2022 Seasonal Estimates'!D$2:D$352)</f>
        <v>13168</v>
      </c>
      <c r="D326">
        <f>_xlfn.XLOOKUP(B326,'2022 Seasonal Estimates'!C$2:C$352,'2022 Seasonal Estimates'!F$2:F$352)</f>
        <v>28</v>
      </c>
      <c r="E326">
        <f>_xlfn.XLOOKUP(B326,STR_filtered!B$2:B$352,STR_filtered!C$2:C$352)</f>
        <v>6</v>
      </c>
      <c r="F326" s="1">
        <f t="shared" si="10"/>
        <v>2.1263669501822599E-3</v>
      </c>
      <c r="G326" s="1">
        <f t="shared" si="11"/>
        <v>4.5565006075334142E-4</v>
      </c>
      <c r="H326">
        <f>_xlfn.XLOOKUP(Table1[[#This Row],[muni_name]],Statute!A$2:A$26,Statute!B$2:B$26,0)</f>
        <v>0</v>
      </c>
    </row>
    <row r="327" spans="1:8" x14ac:dyDescent="0.35">
      <c r="A327">
        <v>326</v>
      </c>
      <c r="B327" t="s">
        <v>372</v>
      </c>
      <c r="C327">
        <f>_xlfn.XLOOKUP(B327,'2022 Seasonal Estimates'!C$2:C$352,'2022 Seasonal Estimates'!D$2:D$352)</f>
        <v>881</v>
      </c>
      <c r="D327">
        <f>_xlfn.XLOOKUP(B327,'2022 Seasonal Estimates'!C$2:C$352,'2022 Seasonal Estimates'!F$2:F$352)</f>
        <v>321</v>
      </c>
      <c r="E327">
        <f>_xlfn.XLOOKUP(B327,STR_filtered!B$2:B$352,STR_filtered!C$2:C$352)</f>
        <v>49</v>
      </c>
      <c r="F327" s="1">
        <f t="shared" si="10"/>
        <v>0.36435868331441545</v>
      </c>
      <c r="G327" s="1">
        <f t="shared" si="11"/>
        <v>5.5618615209988648E-2</v>
      </c>
      <c r="H327">
        <f>_xlfn.XLOOKUP(Table1[[#This Row],[muni_name]],Statute!A$2:A$26,Statute!B$2:B$26,0)</f>
        <v>0</v>
      </c>
    </row>
    <row r="328" spans="1:8" x14ac:dyDescent="0.35">
      <c r="A328">
        <v>327</v>
      </c>
      <c r="B328" t="s">
        <v>373</v>
      </c>
      <c r="C328">
        <f>_xlfn.XLOOKUP(B328,'2022 Seasonal Estimates'!C$2:C$352,'2022 Seasonal Estimates'!D$2:D$352)</f>
        <v>2465</v>
      </c>
      <c r="D328">
        <f>_xlfn.XLOOKUP(B328,'2022 Seasonal Estimates'!C$2:C$352,'2022 Seasonal Estimates'!F$2:F$352)</f>
        <v>1390</v>
      </c>
      <c r="E328">
        <f>_xlfn.XLOOKUP(B328,STR_filtered!B$2:B$352,STR_filtered!C$2:C$352)</f>
        <v>298</v>
      </c>
      <c r="F328" s="1">
        <f t="shared" si="10"/>
        <v>0.56389452332657197</v>
      </c>
      <c r="G328" s="1">
        <f t="shared" si="11"/>
        <v>0.12089249492900608</v>
      </c>
      <c r="H328">
        <f>_xlfn.XLOOKUP(Table1[[#This Row],[muni_name]],Statute!A$2:A$26,Statute!B$2:B$26,0)</f>
        <v>1</v>
      </c>
    </row>
    <row r="329" spans="1:8" x14ac:dyDescent="0.35">
      <c r="A329">
        <v>328</v>
      </c>
      <c r="B329" t="s">
        <v>374</v>
      </c>
      <c r="C329">
        <f>_xlfn.XLOOKUP(B329,'2022 Seasonal Estimates'!C$2:C$352,'2022 Seasonal Estimates'!D$2:D$352)</f>
        <v>8552</v>
      </c>
      <c r="D329">
        <f>_xlfn.XLOOKUP(B329,'2022 Seasonal Estimates'!C$2:C$352,'2022 Seasonal Estimates'!F$2:F$352)</f>
        <v>0</v>
      </c>
      <c r="E329">
        <f>_xlfn.XLOOKUP(B329,STR_filtered!B$2:B$352,STR_filtered!C$2:C$352)</f>
        <v>9</v>
      </c>
      <c r="F329" s="1">
        <f t="shared" si="10"/>
        <v>0</v>
      </c>
      <c r="G329" s="1">
        <f t="shared" si="11"/>
        <v>1.0523854069223574E-3</v>
      </c>
      <c r="H329">
        <f>_xlfn.XLOOKUP(Table1[[#This Row],[muni_name]],Statute!A$2:A$26,Statute!B$2:B$26,0)</f>
        <v>0</v>
      </c>
    </row>
    <row r="330" spans="1:8" x14ac:dyDescent="0.35">
      <c r="A330">
        <v>329</v>
      </c>
      <c r="B330" t="s">
        <v>375</v>
      </c>
      <c r="C330">
        <f>_xlfn.XLOOKUP(B330,'2022 Seasonal Estimates'!C$2:C$352,'2022 Seasonal Estimates'!D$2:D$352)</f>
        <v>16384</v>
      </c>
      <c r="D330">
        <f>_xlfn.XLOOKUP(B330,'2022 Seasonal Estimates'!C$2:C$352,'2022 Seasonal Estimates'!F$2:F$352)</f>
        <v>123</v>
      </c>
      <c r="E330">
        <f>_xlfn.XLOOKUP(B330,STR_filtered!B$2:B$352,STR_filtered!C$2:C$352)</f>
        <v>7</v>
      </c>
      <c r="F330" s="1">
        <f t="shared" si="10"/>
        <v>7.50732421875E-3</v>
      </c>
      <c r="G330" s="1">
        <f t="shared" si="11"/>
        <v>4.2724609375E-4</v>
      </c>
      <c r="H330">
        <f>_xlfn.XLOOKUP(Table1[[#This Row],[muni_name]],Statute!A$2:A$26,Statute!B$2:B$26,0)</f>
        <v>0</v>
      </c>
    </row>
    <row r="331" spans="1:8" x14ac:dyDescent="0.35">
      <c r="A331">
        <v>330</v>
      </c>
      <c r="B331" t="s">
        <v>376</v>
      </c>
      <c r="C331">
        <f>_xlfn.XLOOKUP(B331,'2022 Seasonal Estimates'!C$2:C$352,'2022 Seasonal Estimates'!D$2:D$352)</f>
        <v>8881</v>
      </c>
      <c r="D331">
        <f>_xlfn.XLOOKUP(B331,'2022 Seasonal Estimates'!C$2:C$352,'2022 Seasonal Estimates'!F$2:F$352)</f>
        <v>167</v>
      </c>
      <c r="E331">
        <f>_xlfn.XLOOKUP(B331,STR_filtered!B$2:B$352,STR_filtered!C$2:C$352)</f>
        <v>27</v>
      </c>
      <c r="F331" s="1">
        <f t="shared" si="10"/>
        <v>1.8804188717486771E-2</v>
      </c>
      <c r="G331" s="1">
        <f t="shared" si="11"/>
        <v>3.0401981758810944E-3</v>
      </c>
      <c r="H331">
        <f>_xlfn.XLOOKUP(Table1[[#This Row],[muni_name]],Statute!A$2:A$26,Statute!B$2:B$26,0)</f>
        <v>0</v>
      </c>
    </row>
    <row r="332" spans="1:8" x14ac:dyDescent="0.35">
      <c r="A332">
        <v>331</v>
      </c>
      <c r="B332" t="s">
        <v>377</v>
      </c>
      <c r="C332">
        <f>_xlfn.XLOOKUP(B332,'2022 Seasonal Estimates'!C$2:C$352,'2022 Seasonal Estimates'!D$2:D$352)</f>
        <v>731</v>
      </c>
      <c r="D332">
        <f>_xlfn.XLOOKUP(B332,'2022 Seasonal Estimates'!C$2:C$352,'2022 Seasonal Estimates'!F$2:F$352)</f>
        <v>78</v>
      </c>
      <c r="E332">
        <f>_xlfn.XLOOKUP(B332,STR_filtered!B$2:B$352,STR_filtered!C$2:C$352)</f>
        <v>5</v>
      </c>
      <c r="F332" s="1">
        <f t="shared" si="10"/>
        <v>0.106703146374829</v>
      </c>
      <c r="G332" s="1">
        <f t="shared" si="11"/>
        <v>6.8399452804377564E-3</v>
      </c>
      <c r="H332">
        <f>_xlfn.XLOOKUP(Table1[[#This Row],[muni_name]],Statute!A$2:A$26,Statute!B$2:B$26,0)</f>
        <v>0</v>
      </c>
    </row>
    <row r="333" spans="1:8" x14ac:dyDescent="0.35">
      <c r="A333">
        <v>332</v>
      </c>
      <c r="B333" t="s">
        <v>378</v>
      </c>
      <c r="C333">
        <f>_xlfn.XLOOKUP(B333,'2022 Seasonal Estimates'!C$2:C$352,'2022 Seasonal Estimates'!D$2:D$352)</f>
        <v>3451</v>
      </c>
      <c r="D333">
        <f>_xlfn.XLOOKUP(B333,'2022 Seasonal Estimates'!C$2:C$352,'2022 Seasonal Estimates'!F$2:F$352)</f>
        <v>22</v>
      </c>
      <c r="E333">
        <f>_xlfn.XLOOKUP(B333,STR_filtered!B$2:B$352,STR_filtered!C$2:C$352)</f>
        <v>19</v>
      </c>
      <c r="F333" s="1">
        <f t="shared" si="10"/>
        <v>6.3749637786148939E-3</v>
      </c>
      <c r="G333" s="1">
        <f t="shared" si="11"/>
        <v>5.5056505360765E-3</v>
      </c>
      <c r="H333">
        <f>_xlfn.XLOOKUP(Table1[[#This Row],[muni_name]],Statute!A$2:A$26,Statute!B$2:B$26,0)</f>
        <v>0</v>
      </c>
    </row>
    <row r="334" spans="1:8" x14ac:dyDescent="0.35">
      <c r="A334">
        <v>333</v>
      </c>
      <c r="B334" t="s">
        <v>379</v>
      </c>
      <c r="C334">
        <f>_xlfn.XLOOKUP(B334,'2022 Seasonal Estimates'!C$2:C$352,'2022 Seasonal Estimates'!D$2:D$352)</f>
        <v>3967</v>
      </c>
      <c r="D334">
        <f>_xlfn.XLOOKUP(B334,'2022 Seasonal Estimates'!C$2:C$352,'2022 Seasonal Estimates'!F$2:F$352)</f>
        <v>69</v>
      </c>
      <c r="E334">
        <f>_xlfn.XLOOKUP(B334,STR_filtered!B$2:B$352,STR_filtered!C$2:C$352)</f>
        <v>12</v>
      </c>
      <c r="F334" s="1">
        <f t="shared" si="10"/>
        <v>1.739349634484497E-2</v>
      </c>
      <c r="G334" s="1">
        <f t="shared" si="11"/>
        <v>3.0249558860599951E-3</v>
      </c>
      <c r="H334">
        <f>_xlfn.XLOOKUP(Table1[[#This Row],[muni_name]],Statute!A$2:A$26,Statute!B$2:B$26,0)</f>
        <v>0</v>
      </c>
    </row>
    <row r="335" spans="1:8" x14ac:dyDescent="0.35">
      <c r="A335">
        <v>334</v>
      </c>
      <c r="B335" t="s">
        <v>380</v>
      </c>
      <c r="C335">
        <f>_xlfn.XLOOKUP(B335,'2022 Seasonal Estimates'!C$2:C$352,'2022 Seasonal Estimates'!D$2:D$352)</f>
        <v>7710</v>
      </c>
      <c r="D335">
        <f>_xlfn.XLOOKUP(B335,'2022 Seasonal Estimates'!C$2:C$352,'2022 Seasonal Estimates'!F$2:F$352)</f>
        <v>547</v>
      </c>
      <c r="E335">
        <f>_xlfn.XLOOKUP(B335,STR_filtered!B$2:B$352,STR_filtered!C$2:C$352)</f>
        <v>141</v>
      </c>
      <c r="F335" s="1">
        <f t="shared" si="10"/>
        <v>7.0946822308690011E-2</v>
      </c>
      <c r="G335" s="1">
        <f t="shared" si="11"/>
        <v>1.8287937743190662E-2</v>
      </c>
      <c r="H335">
        <f>_xlfn.XLOOKUP(Table1[[#This Row],[muni_name]],Statute!A$2:A$26,Statute!B$2:B$26,0)</f>
        <v>0</v>
      </c>
    </row>
    <row r="336" spans="1:8" x14ac:dyDescent="0.35">
      <c r="A336">
        <v>335</v>
      </c>
      <c r="B336" t="s">
        <v>381</v>
      </c>
      <c r="C336">
        <f>_xlfn.XLOOKUP(B336,'2022 Seasonal Estimates'!C$2:C$352,'2022 Seasonal Estimates'!D$2:D$352)</f>
        <v>5657</v>
      </c>
      <c r="D336">
        <f>_xlfn.XLOOKUP(B336,'2022 Seasonal Estimates'!C$2:C$352,'2022 Seasonal Estimates'!F$2:F$352)</f>
        <v>0</v>
      </c>
      <c r="E336">
        <f>_xlfn.XLOOKUP(B336,STR_filtered!B$2:B$352,STR_filtered!C$2:C$352)</f>
        <v>7</v>
      </c>
      <c r="F336" s="1">
        <f t="shared" si="10"/>
        <v>0</v>
      </c>
      <c r="G336" s="1">
        <f t="shared" si="11"/>
        <v>1.237404984974368E-3</v>
      </c>
      <c r="H336">
        <f>_xlfn.XLOOKUP(Table1[[#This Row],[muni_name]],Statute!A$2:A$26,Statute!B$2:B$26,0)</f>
        <v>0</v>
      </c>
    </row>
    <row r="337" spans="1:8" x14ac:dyDescent="0.35">
      <c r="A337">
        <v>336</v>
      </c>
      <c r="B337" t="s">
        <v>382</v>
      </c>
      <c r="C337">
        <f>_xlfn.XLOOKUP(B337,'2022 Seasonal Estimates'!C$2:C$352,'2022 Seasonal Estimates'!D$2:D$352)</f>
        <v>25645</v>
      </c>
      <c r="D337">
        <f>_xlfn.XLOOKUP(B337,'2022 Seasonal Estimates'!C$2:C$352,'2022 Seasonal Estimates'!F$2:F$352)</f>
        <v>216</v>
      </c>
      <c r="E337">
        <f>_xlfn.XLOOKUP(B337,STR_filtered!B$2:B$352,STR_filtered!C$2:C$352)</f>
        <v>30</v>
      </c>
      <c r="F337" s="1">
        <f t="shared" si="10"/>
        <v>8.4226944823552353E-3</v>
      </c>
      <c r="G337" s="1">
        <f t="shared" si="11"/>
        <v>1.1698186781048938E-3</v>
      </c>
      <c r="H337">
        <f>_xlfn.XLOOKUP(Table1[[#This Row],[muni_name]],Statute!A$2:A$26,Statute!B$2:B$26,0)</f>
        <v>0</v>
      </c>
    </row>
    <row r="338" spans="1:8" x14ac:dyDescent="0.35">
      <c r="A338">
        <v>337</v>
      </c>
      <c r="B338" t="s">
        <v>383</v>
      </c>
      <c r="C338">
        <f>_xlfn.XLOOKUP(B338,'2022 Seasonal Estimates'!C$2:C$352,'2022 Seasonal Estimates'!D$2:D$352)</f>
        <v>780</v>
      </c>
      <c r="D338">
        <f>_xlfn.XLOOKUP(B338,'2022 Seasonal Estimates'!C$2:C$352,'2022 Seasonal Estimates'!F$2:F$352)</f>
        <v>7</v>
      </c>
      <c r="E338">
        <f>_xlfn.XLOOKUP(B338,STR_filtered!B$2:B$352,STR_filtered!C$2:C$352)</f>
        <v>1</v>
      </c>
      <c r="F338" s="1">
        <f t="shared" si="10"/>
        <v>8.9743589743589737E-3</v>
      </c>
      <c r="G338" s="1">
        <f t="shared" si="11"/>
        <v>1.2820512820512821E-3</v>
      </c>
      <c r="H338">
        <f>_xlfn.XLOOKUP(Table1[[#This Row],[muni_name]],Statute!A$2:A$26,Statute!B$2:B$26,0)</f>
        <v>0</v>
      </c>
    </row>
    <row r="339" spans="1:8" x14ac:dyDescent="0.35">
      <c r="A339">
        <v>338</v>
      </c>
      <c r="B339" t="s">
        <v>384</v>
      </c>
      <c r="C339">
        <f>_xlfn.XLOOKUP(B339,'2022 Seasonal Estimates'!C$2:C$352,'2022 Seasonal Estimates'!D$2:D$352)</f>
        <v>5947</v>
      </c>
      <c r="D339">
        <f>_xlfn.XLOOKUP(B339,'2022 Seasonal Estimates'!C$2:C$352,'2022 Seasonal Estimates'!F$2:F$352)</f>
        <v>0</v>
      </c>
      <c r="E339">
        <f>_xlfn.XLOOKUP(B339,STR_filtered!B$2:B$352,STR_filtered!C$2:C$352)</f>
        <v>1</v>
      </c>
      <c r="F339" s="1">
        <f t="shared" si="10"/>
        <v>0</v>
      </c>
      <c r="G339" s="1">
        <f t="shared" si="11"/>
        <v>1.6815200941651252E-4</v>
      </c>
      <c r="H339">
        <f>_xlfn.XLOOKUP(Table1[[#This Row],[muni_name]],Statute!A$2:A$26,Statute!B$2:B$26,0)</f>
        <v>0</v>
      </c>
    </row>
    <row r="340" spans="1:8" x14ac:dyDescent="0.35">
      <c r="A340">
        <v>339</v>
      </c>
      <c r="B340" t="s">
        <v>385</v>
      </c>
      <c r="C340">
        <f>_xlfn.XLOOKUP(B340,'2022 Seasonal Estimates'!C$2:C$352,'2022 Seasonal Estimates'!D$2:D$352)</f>
        <v>5671</v>
      </c>
      <c r="D340">
        <f>_xlfn.XLOOKUP(B340,'2022 Seasonal Estimates'!C$2:C$352,'2022 Seasonal Estimates'!F$2:F$352)</f>
        <v>51</v>
      </c>
      <c r="E340">
        <f>_xlfn.XLOOKUP(B340,STR_filtered!B$2:B$352,STR_filtered!C$2:C$352)</f>
        <v>8</v>
      </c>
      <c r="F340" s="1">
        <f t="shared" si="10"/>
        <v>8.9931229060130485E-3</v>
      </c>
      <c r="G340" s="1">
        <f t="shared" si="11"/>
        <v>1.4106859460412625E-3</v>
      </c>
      <c r="H340">
        <f>_xlfn.XLOOKUP(Table1[[#This Row],[muni_name]],Statute!A$2:A$26,Statute!B$2:B$26,0)</f>
        <v>0</v>
      </c>
    </row>
    <row r="341" spans="1:8" x14ac:dyDescent="0.35">
      <c r="A341">
        <v>340</v>
      </c>
      <c r="B341" t="s">
        <v>386</v>
      </c>
      <c r="C341">
        <f>_xlfn.XLOOKUP(B341,'2022 Seasonal Estimates'!C$2:C$352,'2022 Seasonal Estimates'!D$2:D$352)</f>
        <v>1252</v>
      </c>
      <c r="D341">
        <f>_xlfn.XLOOKUP(B341,'2022 Seasonal Estimates'!C$2:C$352,'2022 Seasonal Estimates'!F$2:F$352)</f>
        <v>27</v>
      </c>
      <c r="E341">
        <f>_xlfn.XLOOKUP(B341,STR_filtered!B$2:B$352,STR_filtered!C$2:C$352)</f>
        <v>18</v>
      </c>
      <c r="F341" s="1">
        <f t="shared" si="10"/>
        <v>2.1565495207667731E-2</v>
      </c>
      <c r="G341" s="1">
        <f t="shared" si="11"/>
        <v>1.437699680511182E-2</v>
      </c>
      <c r="H341">
        <f>_xlfn.XLOOKUP(Table1[[#This Row],[muni_name]],Statute!A$2:A$26,Statute!B$2:B$26,0)</f>
        <v>0</v>
      </c>
    </row>
    <row r="342" spans="1:8" x14ac:dyDescent="0.35">
      <c r="A342">
        <v>341</v>
      </c>
      <c r="B342" t="s">
        <v>387</v>
      </c>
      <c r="C342">
        <f>_xlfn.XLOOKUP(B342,'2022 Seasonal Estimates'!C$2:C$352,'2022 Seasonal Estimates'!D$2:D$352)</f>
        <v>3251</v>
      </c>
      <c r="D342">
        <f>_xlfn.XLOOKUP(B342,'2022 Seasonal Estimates'!C$2:C$352,'2022 Seasonal Estimates'!F$2:F$352)</f>
        <v>417</v>
      </c>
      <c r="E342">
        <f>_xlfn.XLOOKUP(B342,STR_filtered!B$2:B$352,STR_filtered!C$2:C$352)</f>
        <v>118</v>
      </c>
      <c r="F342" s="1">
        <f t="shared" si="10"/>
        <v>0.12826822516148878</v>
      </c>
      <c r="G342" s="1">
        <f t="shared" si="11"/>
        <v>3.6296524146416487E-2</v>
      </c>
      <c r="H342">
        <f>_xlfn.XLOOKUP(Table1[[#This Row],[muni_name]],Statute!A$2:A$26,Statute!B$2:B$26,0)</f>
        <v>0</v>
      </c>
    </row>
    <row r="343" spans="1:8" x14ac:dyDescent="0.35">
      <c r="A343">
        <v>342</v>
      </c>
      <c r="B343" t="s">
        <v>388</v>
      </c>
      <c r="C343">
        <f>_xlfn.XLOOKUP(B343,'2022 Seasonal Estimates'!C$2:C$352,'2022 Seasonal Estimates'!D$2:D$352)</f>
        <v>8138</v>
      </c>
      <c r="D343">
        <f>_xlfn.XLOOKUP(B343,'2022 Seasonal Estimates'!C$2:C$352,'2022 Seasonal Estimates'!F$2:F$352)</f>
        <v>11</v>
      </c>
      <c r="E343">
        <f>_xlfn.XLOOKUP(B343,STR_filtered!B$2:B$352,STR_filtered!C$2:C$352)</f>
        <v>7</v>
      </c>
      <c r="F343" s="1">
        <f t="shared" si="10"/>
        <v>1.3516834603096585E-3</v>
      </c>
      <c r="G343" s="1">
        <f t="shared" si="11"/>
        <v>8.6016220201523715E-4</v>
      </c>
      <c r="H343">
        <f>_xlfn.XLOOKUP(Table1[[#This Row],[muni_name]],Statute!A$2:A$26,Statute!B$2:B$26,0)</f>
        <v>0</v>
      </c>
    </row>
    <row r="344" spans="1:8" x14ac:dyDescent="0.35">
      <c r="A344">
        <v>343</v>
      </c>
      <c r="B344" t="s">
        <v>389</v>
      </c>
      <c r="C344">
        <f>_xlfn.XLOOKUP(B344,'2022 Seasonal Estimates'!C$2:C$352,'2022 Seasonal Estimates'!D$2:D$352)</f>
        <v>4058</v>
      </c>
      <c r="D344">
        <f>_xlfn.XLOOKUP(B344,'2022 Seasonal Estimates'!C$2:C$352,'2022 Seasonal Estimates'!F$2:F$352)</f>
        <v>163</v>
      </c>
      <c r="E344">
        <f>_xlfn.XLOOKUP(B344,STR_filtered!B$2:B$352,STR_filtered!C$2:C$352)</f>
        <v>6</v>
      </c>
      <c r="F344" s="1">
        <f t="shared" si="10"/>
        <v>4.0167570231641206E-2</v>
      </c>
      <c r="G344" s="1">
        <f t="shared" si="11"/>
        <v>1.4785608674223755E-3</v>
      </c>
      <c r="H344">
        <f>_xlfn.XLOOKUP(Table1[[#This Row],[muni_name]],Statute!A$2:A$26,Statute!B$2:B$26,0)</f>
        <v>0</v>
      </c>
    </row>
    <row r="345" spans="1:8" x14ac:dyDescent="0.35">
      <c r="A345">
        <v>344</v>
      </c>
      <c r="B345" t="s">
        <v>390</v>
      </c>
      <c r="C345">
        <f>_xlfn.XLOOKUP(B345,'2022 Seasonal Estimates'!C$2:C$352,'2022 Seasonal Estimates'!D$2:D$352)</f>
        <v>8201</v>
      </c>
      <c r="D345">
        <f>_xlfn.XLOOKUP(B345,'2022 Seasonal Estimates'!C$2:C$352,'2022 Seasonal Estimates'!F$2:F$352)</f>
        <v>13</v>
      </c>
      <c r="E345">
        <f>_xlfn.XLOOKUP(B345,STR_filtered!B$2:B$352,STR_filtered!C$2:C$352)</f>
        <v>18</v>
      </c>
      <c r="F345" s="1">
        <f t="shared" si="10"/>
        <v>1.5851725399341544E-3</v>
      </c>
      <c r="G345" s="1">
        <f t="shared" si="11"/>
        <v>2.1948542860626753E-3</v>
      </c>
      <c r="H345">
        <f>_xlfn.XLOOKUP(Table1[[#This Row],[muni_name]],Statute!A$2:A$26,Statute!B$2:B$26,0)</f>
        <v>0</v>
      </c>
    </row>
    <row r="346" spans="1:8" x14ac:dyDescent="0.35">
      <c r="A346">
        <v>345</v>
      </c>
      <c r="B346" t="s">
        <v>391</v>
      </c>
      <c r="C346">
        <f>_xlfn.XLOOKUP(B346,'2022 Seasonal Estimates'!C$2:C$352,'2022 Seasonal Estimates'!D$2:D$352)</f>
        <v>544</v>
      </c>
      <c r="D346">
        <f>_xlfn.XLOOKUP(B346,'2022 Seasonal Estimates'!C$2:C$352,'2022 Seasonal Estimates'!F$2:F$352)</f>
        <v>111</v>
      </c>
      <c r="E346">
        <f>_xlfn.XLOOKUP(B346,STR_filtered!B$2:B$352,STR_filtered!C$2:C$352)</f>
        <v>5</v>
      </c>
      <c r="F346" s="1">
        <f t="shared" si="10"/>
        <v>0.20404411764705882</v>
      </c>
      <c r="G346" s="1">
        <f t="shared" si="11"/>
        <v>9.1911764705882356E-3</v>
      </c>
      <c r="H346">
        <f>_xlfn.XLOOKUP(Table1[[#This Row],[muni_name]],Statute!A$2:A$26,Statute!B$2:B$26,0)</f>
        <v>0</v>
      </c>
    </row>
    <row r="347" spans="1:8" x14ac:dyDescent="0.35">
      <c r="A347">
        <v>346</v>
      </c>
      <c r="B347" t="s">
        <v>392</v>
      </c>
      <c r="C347">
        <f>_xlfn.XLOOKUP(B347,'2022 Seasonal Estimates'!C$2:C$352,'2022 Seasonal Estimates'!D$2:D$352)</f>
        <v>8908</v>
      </c>
      <c r="D347">
        <f>_xlfn.XLOOKUP(B347,'2022 Seasonal Estimates'!C$2:C$352,'2022 Seasonal Estimates'!F$2:F$352)</f>
        <v>151</v>
      </c>
      <c r="E347">
        <f>_xlfn.XLOOKUP(B347,STR_filtered!B$2:B$352,STR_filtered!C$2:C$352)</f>
        <v>25</v>
      </c>
      <c r="F347" s="1">
        <f t="shared" si="10"/>
        <v>1.6951055231252808E-2</v>
      </c>
      <c r="G347" s="1">
        <f t="shared" si="11"/>
        <v>2.8064660978895377E-3</v>
      </c>
      <c r="H347">
        <f>_xlfn.XLOOKUP(Table1[[#This Row],[muni_name]],Statute!A$2:A$26,Statute!B$2:B$26,0)</f>
        <v>0</v>
      </c>
    </row>
    <row r="348" spans="1:8" x14ac:dyDescent="0.35">
      <c r="A348">
        <v>347</v>
      </c>
      <c r="B348" t="s">
        <v>393</v>
      </c>
      <c r="C348">
        <f>_xlfn.XLOOKUP(B348,'2022 Seasonal Estimates'!C$2:C$352,'2022 Seasonal Estimates'!D$2:D$352)</f>
        <v>16827</v>
      </c>
      <c r="D348">
        <f>_xlfn.XLOOKUP(B348,'2022 Seasonal Estimates'!C$2:C$352,'2022 Seasonal Estimates'!F$2:F$352)</f>
        <v>75</v>
      </c>
      <c r="E348">
        <f>_xlfn.XLOOKUP(B348,STR_filtered!B$2:B$352,STR_filtered!C$2:C$352)</f>
        <v>27</v>
      </c>
      <c r="F348" s="1">
        <f t="shared" si="10"/>
        <v>4.4571224817257981E-3</v>
      </c>
      <c r="G348" s="1">
        <f t="shared" si="11"/>
        <v>1.6045640934212871E-3</v>
      </c>
      <c r="H348">
        <f>_xlfn.XLOOKUP(Table1[[#This Row],[muni_name]],Statute!A$2:A$26,Statute!B$2:B$26,0)</f>
        <v>0</v>
      </c>
    </row>
    <row r="349" spans="1:8" x14ac:dyDescent="0.35">
      <c r="A349">
        <v>348</v>
      </c>
      <c r="B349" t="s">
        <v>394</v>
      </c>
      <c r="C349">
        <f>_xlfn.XLOOKUP(B349,'2022 Seasonal Estimates'!C$2:C$352,'2022 Seasonal Estimates'!D$2:D$352)</f>
        <v>84771</v>
      </c>
      <c r="D349">
        <f>_xlfn.XLOOKUP(B349,'2022 Seasonal Estimates'!C$2:C$352,'2022 Seasonal Estimates'!F$2:F$352)</f>
        <v>295</v>
      </c>
      <c r="E349">
        <f>_xlfn.XLOOKUP(B349,STR_filtered!B$2:B$352,STR_filtered!C$2:C$352)</f>
        <v>135</v>
      </c>
      <c r="F349" s="1">
        <f t="shared" si="10"/>
        <v>3.4799636668200211E-3</v>
      </c>
      <c r="G349" s="1">
        <f t="shared" si="11"/>
        <v>1.5925257458328909E-3</v>
      </c>
      <c r="H349">
        <f>_xlfn.XLOOKUP(Table1[[#This Row],[muni_name]],Statute!A$2:A$26,Statute!B$2:B$26,0)</f>
        <v>0</v>
      </c>
    </row>
    <row r="350" spans="1:8" x14ac:dyDescent="0.35">
      <c r="A350">
        <v>349</v>
      </c>
      <c r="B350" t="s">
        <v>395</v>
      </c>
      <c r="C350">
        <f>_xlfn.XLOOKUP(B350,'2022 Seasonal Estimates'!C$2:C$352,'2022 Seasonal Estimates'!D$2:D$352)</f>
        <v>607</v>
      </c>
      <c r="D350">
        <f>_xlfn.XLOOKUP(B350,'2022 Seasonal Estimates'!C$2:C$352,'2022 Seasonal Estimates'!F$2:F$352)</f>
        <v>100</v>
      </c>
      <c r="E350">
        <f>_xlfn.XLOOKUP(B350,STR_filtered!B$2:B$352,STR_filtered!C$2:C$352)</f>
        <v>5</v>
      </c>
      <c r="F350" s="1">
        <f t="shared" si="10"/>
        <v>0.16474464579901152</v>
      </c>
      <c r="G350" s="1">
        <f t="shared" si="11"/>
        <v>8.2372322899505763E-3</v>
      </c>
      <c r="H350">
        <f>_xlfn.XLOOKUP(Table1[[#This Row],[muni_name]],Statute!A$2:A$26,Statute!B$2:B$26,0)</f>
        <v>0</v>
      </c>
    </row>
    <row r="351" spans="1:8" x14ac:dyDescent="0.35">
      <c r="A351">
        <v>350</v>
      </c>
      <c r="B351" t="s">
        <v>396</v>
      </c>
      <c r="C351">
        <f>_xlfn.XLOOKUP(B351,'2022 Seasonal Estimates'!C$2:C$352,'2022 Seasonal Estimates'!D$2:D$352)</f>
        <v>4709</v>
      </c>
      <c r="D351">
        <f>_xlfn.XLOOKUP(B351,'2022 Seasonal Estimates'!C$2:C$352,'2022 Seasonal Estimates'!F$2:F$352)</f>
        <v>0</v>
      </c>
      <c r="E351">
        <f>_xlfn.XLOOKUP(B351,STR_filtered!B$2:B$352,STR_filtered!C$2:C$352)</f>
        <v>1</v>
      </c>
      <c r="F351" s="1">
        <f t="shared" si="10"/>
        <v>0</v>
      </c>
      <c r="G351" s="1">
        <f t="shared" si="11"/>
        <v>2.1235931195582927E-4</v>
      </c>
      <c r="H351">
        <f>_xlfn.XLOOKUP(Table1[[#This Row],[muni_name]],Statute!A$2:A$26,Statute!B$2:B$26,0)</f>
        <v>0</v>
      </c>
    </row>
    <row r="352" spans="1:8" x14ac:dyDescent="0.35">
      <c r="A352">
        <v>351</v>
      </c>
      <c r="B352" t="s">
        <v>397</v>
      </c>
      <c r="C352">
        <f>_xlfn.XLOOKUP(B352,'2022 Seasonal Estimates'!C$2:C$352,'2022 Seasonal Estimates'!D$2:D$352)</f>
        <v>17322</v>
      </c>
      <c r="D352">
        <f>_xlfn.XLOOKUP(B352,'2022 Seasonal Estimates'!C$2:C$352,'2022 Seasonal Estimates'!F$2:F$352)</f>
        <v>5582</v>
      </c>
      <c r="E352">
        <f>_xlfn.XLOOKUP(B352,STR_filtered!B$2:B$352,STR_filtered!C$2:C$352)</f>
        <v>1264</v>
      </c>
      <c r="F352" s="1">
        <f t="shared" si="10"/>
        <v>0.32224916291421313</v>
      </c>
      <c r="G352" s="1">
        <f t="shared" si="11"/>
        <v>7.2970788592541275E-2</v>
      </c>
      <c r="H352">
        <f>_xlfn.XLOOKUP(Table1[[#This Row],[muni_name]],Statute!A$2:A$26,Statute!B$2:B$26,0)</f>
        <v>0</v>
      </c>
    </row>
  </sheetData>
  <sortState xmlns:xlrd2="http://schemas.microsoft.com/office/spreadsheetml/2017/richdata2" ref="A2:B352">
    <sortCondition ref="A1:A352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2"/>
  <sheetViews>
    <sheetView topLeftCell="A157" workbookViewId="0">
      <selection activeCell="I6" sqref="I6"/>
    </sheetView>
  </sheetViews>
  <sheetFormatPr defaultRowHeight="14.5" x14ac:dyDescent="0.35"/>
  <cols>
    <col min="1" max="1" width="10.81640625" bestFit="1" customWidth="1"/>
    <col min="2" max="2" width="9.81640625" customWidth="1"/>
    <col min="3" max="3" width="21.26953125" bestFit="1" customWidth="1"/>
    <col min="4" max="4" width="9.54296875" customWidth="1"/>
    <col min="5" max="5" width="14.453125" customWidth="1"/>
    <col min="6" max="6" width="9.7265625" customWidth="1"/>
    <col min="7" max="7" width="14.453125" customWidth="1"/>
  </cols>
  <sheetData>
    <row r="1" spans="1:7" x14ac:dyDescent="0.35">
      <c r="A1" t="s">
        <v>28</v>
      </c>
      <c r="B1" t="s">
        <v>5</v>
      </c>
      <c r="C1" t="s">
        <v>8</v>
      </c>
      <c r="D1" t="s">
        <v>31</v>
      </c>
      <c r="E1" t="s">
        <v>33</v>
      </c>
      <c r="F1" t="s">
        <v>13</v>
      </c>
      <c r="G1" t="s">
        <v>36</v>
      </c>
    </row>
    <row r="2" spans="1:7" x14ac:dyDescent="0.35">
      <c r="A2">
        <v>2502300170</v>
      </c>
      <c r="B2">
        <v>1</v>
      </c>
      <c r="C2" t="s">
        <v>47</v>
      </c>
      <c r="D2">
        <v>6445</v>
      </c>
      <c r="E2">
        <v>345</v>
      </c>
      <c r="F2">
        <v>0</v>
      </c>
      <c r="G2">
        <v>21</v>
      </c>
    </row>
    <row r="3" spans="1:7" x14ac:dyDescent="0.35">
      <c r="A3">
        <v>2501700380</v>
      </c>
      <c r="B3">
        <v>2</v>
      </c>
      <c r="C3" t="s">
        <v>48</v>
      </c>
      <c r="D3">
        <v>9170</v>
      </c>
      <c r="E3">
        <v>349</v>
      </c>
      <c r="F3">
        <v>0</v>
      </c>
      <c r="G3">
        <v>25</v>
      </c>
    </row>
    <row r="4" spans="1:7" x14ac:dyDescent="0.35">
      <c r="A4">
        <v>2500500520</v>
      </c>
      <c r="B4">
        <v>3</v>
      </c>
      <c r="C4" t="s">
        <v>49</v>
      </c>
      <c r="D4">
        <v>4163</v>
      </c>
      <c r="E4">
        <v>238</v>
      </c>
      <c r="F4">
        <v>24</v>
      </c>
      <c r="G4">
        <v>27</v>
      </c>
    </row>
    <row r="5" spans="1:7" x14ac:dyDescent="0.35">
      <c r="A5">
        <v>2500300555</v>
      </c>
      <c r="B5">
        <v>4</v>
      </c>
      <c r="C5" t="s">
        <v>50</v>
      </c>
      <c r="D5">
        <v>4574</v>
      </c>
      <c r="E5">
        <v>226</v>
      </c>
      <c r="F5">
        <v>29</v>
      </c>
      <c r="G5">
        <v>35</v>
      </c>
    </row>
    <row r="6" spans="1:7" x14ac:dyDescent="0.35">
      <c r="A6">
        <v>2501300840</v>
      </c>
      <c r="B6">
        <v>5</v>
      </c>
      <c r="C6" t="s">
        <v>51</v>
      </c>
      <c r="D6">
        <v>12042</v>
      </c>
      <c r="E6">
        <v>393</v>
      </c>
      <c r="F6">
        <v>0</v>
      </c>
      <c r="G6">
        <v>25</v>
      </c>
    </row>
    <row r="7" spans="1:7" x14ac:dyDescent="0.35">
      <c r="A7">
        <v>2500300975</v>
      </c>
      <c r="B7">
        <v>6</v>
      </c>
      <c r="C7" t="s">
        <v>52</v>
      </c>
      <c r="D7">
        <v>400</v>
      </c>
      <c r="E7">
        <v>56</v>
      </c>
      <c r="F7">
        <v>162</v>
      </c>
      <c r="G7">
        <v>51</v>
      </c>
    </row>
    <row r="8" spans="1:7" x14ac:dyDescent="0.35">
      <c r="A8">
        <v>2500901260</v>
      </c>
      <c r="B8">
        <v>7</v>
      </c>
      <c r="C8" t="s">
        <v>53</v>
      </c>
      <c r="D8">
        <v>7807</v>
      </c>
      <c r="E8">
        <v>341</v>
      </c>
      <c r="F8">
        <v>0</v>
      </c>
      <c r="G8">
        <v>21</v>
      </c>
    </row>
    <row r="9" spans="1:7" x14ac:dyDescent="0.35">
      <c r="A9">
        <v>2501501370</v>
      </c>
      <c r="B9">
        <v>8</v>
      </c>
      <c r="C9" t="s">
        <v>54</v>
      </c>
      <c r="D9">
        <v>9550</v>
      </c>
      <c r="E9">
        <v>323</v>
      </c>
      <c r="F9">
        <v>41</v>
      </c>
      <c r="G9">
        <v>48</v>
      </c>
    </row>
    <row r="10" spans="1:7" x14ac:dyDescent="0.35">
      <c r="A10">
        <v>2500901465</v>
      </c>
      <c r="B10">
        <v>9</v>
      </c>
      <c r="C10" t="s">
        <v>55</v>
      </c>
      <c r="D10">
        <v>13889</v>
      </c>
      <c r="E10">
        <v>346</v>
      </c>
      <c r="F10">
        <v>202</v>
      </c>
      <c r="G10">
        <v>124</v>
      </c>
    </row>
    <row r="11" spans="1:7" x14ac:dyDescent="0.35">
      <c r="A11">
        <v>2501701605</v>
      </c>
      <c r="B11">
        <v>10</v>
      </c>
      <c r="C11" t="s">
        <v>56</v>
      </c>
      <c r="D11">
        <v>20381</v>
      </c>
      <c r="E11">
        <v>564</v>
      </c>
      <c r="F11">
        <v>58</v>
      </c>
      <c r="G11">
        <v>76</v>
      </c>
    </row>
    <row r="12" spans="1:7" x14ac:dyDescent="0.35">
      <c r="A12">
        <v>2502701885</v>
      </c>
      <c r="B12">
        <v>11</v>
      </c>
      <c r="C12" t="s">
        <v>57</v>
      </c>
      <c r="D12">
        <v>2745</v>
      </c>
      <c r="E12">
        <v>265</v>
      </c>
      <c r="F12">
        <v>307</v>
      </c>
      <c r="G12">
        <v>197</v>
      </c>
    </row>
    <row r="13" spans="1:7" x14ac:dyDescent="0.35">
      <c r="A13">
        <v>2501701955</v>
      </c>
      <c r="B13">
        <v>12</v>
      </c>
      <c r="C13" t="s">
        <v>58</v>
      </c>
      <c r="D13">
        <v>1303</v>
      </c>
      <c r="E13">
        <v>89</v>
      </c>
      <c r="F13">
        <v>27</v>
      </c>
      <c r="G13">
        <v>30</v>
      </c>
    </row>
    <row r="14" spans="1:7" x14ac:dyDescent="0.35">
      <c r="A14">
        <v>2501102095</v>
      </c>
      <c r="B14">
        <v>13</v>
      </c>
      <c r="C14" t="s">
        <v>59</v>
      </c>
      <c r="D14">
        <v>1000</v>
      </c>
      <c r="E14">
        <v>97</v>
      </c>
      <c r="F14">
        <v>61</v>
      </c>
      <c r="G14">
        <v>27</v>
      </c>
    </row>
    <row r="15" spans="1:7" x14ac:dyDescent="0.35">
      <c r="A15">
        <v>2501702130</v>
      </c>
      <c r="B15">
        <v>14</v>
      </c>
      <c r="C15" t="s">
        <v>60</v>
      </c>
      <c r="D15">
        <v>8161</v>
      </c>
      <c r="E15">
        <v>390</v>
      </c>
      <c r="F15">
        <v>0</v>
      </c>
      <c r="G15">
        <v>21</v>
      </c>
    </row>
    <row r="16" spans="1:7" x14ac:dyDescent="0.35">
      <c r="A16">
        <v>2502702480</v>
      </c>
      <c r="B16">
        <v>15</v>
      </c>
      <c r="C16" t="s">
        <v>61</v>
      </c>
      <c r="D16">
        <v>5202</v>
      </c>
      <c r="E16">
        <v>302</v>
      </c>
      <c r="F16">
        <v>27</v>
      </c>
      <c r="G16">
        <v>42</v>
      </c>
    </row>
    <row r="17" spans="1:7" x14ac:dyDescent="0.35">
      <c r="A17">
        <v>2500502690</v>
      </c>
      <c r="B17">
        <v>16</v>
      </c>
      <c r="C17" t="s">
        <v>62</v>
      </c>
      <c r="D17">
        <v>19467</v>
      </c>
      <c r="E17">
        <v>606</v>
      </c>
      <c r="F17">
        <v>159</v>
      </c>
      <c r="G17">
        <v>128</v>
      </c>
    </row>
    <row r="18" spans="1:7" x14ac:dyDescent="0.35">
      <c r="A18">
        <v>2502702760</v>
      </c>
      <c r="B18">
        <v>17</v>
      </c>
      <c r="C18" t="s">
        <v>63</v>
      </c>
      <c r="D18">
        <v>6982</v>
      </c>
      <c r="E18">
        <v>199</v>
      </c>
      <c r="F18">
        <v>0</v>
      </c>
      <c r="G18">
        <v>21</v>
      </c>
    </row>
    <row r="19" spans="1:7" x14ac:dyDescent="0.35">
      <c r="A19">
        <v>2502102935</v>
      </c>
      <c r="B19">
        <v>18</v>
      </c>
      <c r="C19" t="s">
        <v>64</v>
      </c>
      <c r="D19">
        <v>1826</v>
      </c>
      <c r="E19">
        <v>192</v>
      </c>
      <c r="F19">
        <v>0</v>
      </c>
      <c r="G19">
        <v>14</v>
      </c>
    </row>
    <row r="20" spans="1:7" x14ac:dyDescent="0.35">
      <c r="A20">
        <v>2501703005</v>
      </c>
      <c r="B20">
        <v>19</v>
      </c>
      <c r="C20" t="s">
        <v>65</v>
      </c>
      <c r="D20">
        <v>3863</v>
      </c>
      <c r="E20">
        <v>278</v>
      </c>
      <c r="F20">
        <v>0</v>
      </c>
      <c r="G20">
        <v>19</v>
      </c>
    </row>
    <row r="21" spans="1:7" x14ac:dyDescent="0.35">
      <c r="A21">
        <v>2500103690</v>
      </c>
      <c r="B21">
        <v>20</v>
      </c>
      <c r="C21" t="s">
        <v>66</v>
      </c>
      <c r="D21">
        <v>27040</v>
      </c>
      <c r="E21">
        <v>502</v>
      </c>
      <c r="F21">
        <v>6219</v>
      </c>
      <c r="G21">
        <v>517</v>
      </c>
    </row>
    <row r="22" spans="1:7" x14ac:dyDescent="0.35">
      <c r="A22">
        <v>2502703740</v>
      </c>
      <c r="B22">
        <v>21</v>
      </c>
      <c r="C22" t="s">
        <v>67</v>
      </c>
      <c r="D22">
        <v>2141</v>
      </c>
      <c r="E22">
        <v>189</v>
      </c>
      <c r="F22">
        <v>49</v>
      </c>
      <c r="G22">
        <v>60</v>
      </c>
    </row>
    <row r="23" spans="1:7" x14ac:dyDescent="0.35">
      <c r="A23">
        <v>2500304545</v>
      </c>
      <c r="B23">
        <v>22</v>
      </c>
      <c r="C23" t="s">
        <v>68</v>
      </c>
      <c r="D23">
        <v>1867</v>
      </c>
      <c r="E23">
        <v>181</v>
      </c>
      <c r="F23">
        <v>862</v>
      </c>
      <c r="G23">
        <v>106</v>
      </c>
    </row>
    <row r="24" spans="1:7" x14ac:dyDescent="0.35">
      <c r="A24">
        <v>2501704615</v>
      </c>
      <c r="B24">
        <v>23</v>
      </c>
      <c r="C24" t="s">
        <v>69</v>
      </c>
      <c r="D24">
        <v>5858</v>
      </c>
      <c r="E24">
        <v>286</v>
      </c>
      <c r="F24">
        <v>15</v>
      </c>
      <c r="G24">
        <v>25</v>
      </c>
    </row>
    <row r="25" spans="1:7" x14ac:dyDescent="0.35">
      <c r="A25">
        <v>2501504825</v>
      </c>
      <c r="B25">
        <v>24</v>
      </c>
      <c r="C25" t="s">
        <v>70</v>
      </c>
      <c r="D25">
        <v>6560</v>
      </c>
      <c r="E25">
        <v>368</v>
      </c>
      <c r="F25">
        <v>43</v>
      </c>
      <c r="G25">
        <v>69</v>
      </c>
    </row>
    <row r="26" spans="1:7" x14ac:dyDescent="0.35">
      <c r="A26">
        <v>2502104930</v>
      </c>
      <c r="B26">
        <v>25</v>
      </c>
      <c r="C26" t="s">
        <v>71</v>
      </c>
      <c r="D26">
        <v>6626</v>
      </c>
      <c r="E26">
        <v>456</v>
      </c>
      <c r="F26">
        <v>52</v>
      </c>
      <c r="G26">
        <v>80</v>
      </c>
    </row>
    <row r="27" spans="1:7" x14ac:dyDescent="0.35">
      <c r="A27">
        <v>2501705070</v>
      </c>
      <c r="B27">
        <v>26</v>
      </c>
      <c r="C27" t="s">
        <v>72</v>
      </c>
      <c r="D27">
        <v>10851</v>
      </c>
      <c r="E27">
        <v>248</v>
      </c>
      <c r="F27">
        <v>101</v>
      </c>
      <c r="G27">
        <v>80</v>
      </c>
    </row>
    <row r="28" spans="1:7" x14ac:dyDescent="0.35">
      <c r="A28">
        <v>2500505280</v>
      </c>
      <c r="B28">
        <v>27</v>
      </c>
      <c r="C28" t="s">
        <v>73</v>
      </c>
      <c r="D28">
        <v>2335</v>
      </c>
      <c r="E28">
        <v>202</v>
      </c>
      <c r="F28">
        <v>21</v>
      </c>
      <c r="G28">
        <v>34</v>
      </c>
    </row>
    <row r="29" spans="1:7" x14ac:dyDescent="0.35">
      <c r="A29">
        <v>2502705490</v>
      </c>
      <c r="B29">
        <v>28</v>
      </c>
      <c r="C29" t="s">
        <v>74</v>
      </c>
      <c r="D29">
        <v>1497</v>
      </c>
      <c r="E29">
        <v>136</v>
      </c>
      <c r="F29">
        <v>0</v>
      </c>
      <c r="G29">
        <v>14</v>
      </c>
    </row>
    <row r="30" spans="1:7" x14ac:dyDescent="0.35">
      <c r="A30">
        <v>2501105560</v>
      </c>
      <c r="B30">
        <v>29</v>
      </c>
      <c r="C30" t="s">
        <v>75</v>
      </c>
      <c r="D30">
        <v>968</v>
      </c>
      <c r="E30">
        <v>113</v>
      </c>
      <c r="F30">
        <v>0</v>
      </c>
      <c r="G30">
        <v>14</v>
      </c>
    </row>
    <row r="31" spans="1:7" x14ac:dyDescent="0.35">
      <c r="A31">
        <v>2500905595</v>
      </c>
      <c r="B31">
        <v>30</v>
      </c>
      <c r="C31" t="s">
        <v>76</v>
      </c>
      <c r="D31">
        <v>17656</v>
      </c>
      <c r="E31">
        <v>534</v>
      </c>
      <c r="F31">
        <v>90</v>
      </c>
      <c r="G31">
        <v>90</v>
      </c>
    </row>
    <row r="32" spans="1:7" x14ac:dyDescent="0.35">
      <c r="A32">
        <v>2501705805</v>
      </c>
      <c r="B32">
        <v>31</v>
      </c>
      <c r="C32" t="s">
        <v>77</v>
      </c>
      <c r="D32">
        <v>15777</v>
      </c>
      <c r="E32">
        <v>454</v>
      </c>
      <c r="F32">
        <v>18</v>
      </c>
      <c r="G32">
        <v>27</v>
      </c>
    </row>
    <row r="33" spans="1:7" x14ac:dyDescent="0.35">
      <c r="A33">
        <v>2502706015</v>
      </c>
      <c r="B33">
        <v>32</v>
      </c>
      <c r="C33" t="s">
        <v>78</v>
      </c>
      <c r="D33">
        <v>4030</v>
      </c>
      <c r="E33">
        <v>313</v>
      </c>
      <c r="F33">
        <v>0</v>
      </c>
      <c r="G33">
        <v>19</v>
      </c>
    </row>
    <row r="34" spans="1:7" x14ac:dyDescent="0.35">
      <c r="A34">
        <v>2501306085</v>
      </c>
      <c r="B34">
        <v>33</v>
      </c>
      <c r="C34" t="s">
        <v>79</v>
      </c>
      <c r="D34">
        <v>566</v>
      </c>
      <c r="E34">
        <v>79</v>
      </c>
      <c r="F34">
        <v>58</v>
      </c>
      <c r="G34">
        <v>41</v>
      </c>
    </row>
    <row r="35" spans="1:7" x14ac:dyDescent="0.35">
      <c r="A35">
        <v>2502706365</v>
      </c>
      <c r="B35">
        <v>34</v>
      </c>
      <c r="C35" t="s">
        <v>80</v>
      </c>
      <c r="D35">
        <v>2005</v>
      </c>
      <c r="E35">
        <v>132</v>
      </c>
      <c r="F35">
        <v>0</v>
      </c>
      <c r="G35">
        <v>19</v>
      </c>
    </row>
    <row r="36" spans="1:7" x14ac:dyDescent="0.35">
      <c r="A36">
        <v>2502507000</v>
      </c>
      <c r="B36">
        <v>35</v>
      </c>
      <c r="C36" t="s">
        <v>81</v>
      </c>
      <c r="D36">
        <v>304079</v>
      </c>
      <c r="E36">
        <v>895</v>
      </c>
      <c r="F36">
        <v>4855</v>
      </c>
      <c r="G36">
        <v>677</v>
      </c>
    </row>
    <row r="37" spans="1:7" x14ac:dyDescent="0.35">
      <c r="A37">
        <v>2500107175</v>
      </c>
      <c r="B37">
        <v>36</v>
      </c>
      <c r="C37" t="s">
        <v>82</v>
      </c>
      <c r="D37">
        <v>11438</v>
      </c>
      <c r="E37">
        <v>451</v>
      </c>
      <c r="F37">
        <v>2068</v>
      </c>
      <c r="G37">
        <v>367</v>
      </c>
    </row>
    <row r="38" spans="1:7" x14ac:dyDescent="0.35">
      <c r="A38">
        <v>2501707350</v>
      </c>
      <c r="B38">
        <v>37</v>
      </c>
      <c r="C38" t="s">
        <v>83</v>
      </c>
      <c r="D38">
        <v>2196</v>
      </c>
      <c r="E38">
        <v>186</v>
      </c>
      <c r="F38">
        <v>0</v>
      </c>
      <c r="G38">
        <v>19</v>
      </c>
    </row>
    <row r="39" spans="1:7" x14ac:dyDescent="0.35">
      <c r="A39">
        <v>2500907420</v>
      </c>
      <c r="B39">
        <v>38</v>
      </c>
      <c r="C39" t="s">
        <v>84</v>
      </c>
      <c r="D39">
        <v>2913</v>
      </c>
      <c r="E39">
        <v>167</v>
      </c>
      <c r="F39">
        <v>0</v>
      </c>
      <c r="G39">
        <v>19</v>
      </c>
    </row>
    <row r="40" spans="1:7" x14ac:dyDescent="0.35">
      <c r="A40">
        <v>2502707525</v>
      </c>
      <c r="B40">
        <v>39</v>
      </c>
      <c r="C40" t="s">
        <v>85</v>
      </c>
      <c r="D40">
        <v>1896</v>
      </c>
      <c r="E40">
        <v>115</v>
      </c>
      <c r="F40">
        <v>0</v>
      </c>
      <c r="G40">
        <v>14</v>
      </c>
    </row>
    <row r="41" spans="1:7" x14ac:dyDescent="0.35">
      <c r="A41">
        <v>2502107740</v>
      </c>
      <c r="B41">
        <v>40</v>
      </c>
      <c r="C41" t="s">
        <v>86</v>
      </c>
      <c r="D41">
        <v>15094</v>
      </c>
      <c r="E41">
        <v>437</v>
      </c>
      <c r="F41">
        <v>20</v>
      </c>
      <c r="G41">
        <v>32</v>
      </c>
    </row>
    <row r="42" spans="1:7" x14ac:dyDescent="0.35">
      <c r="A42">
        <v>2500107980</v>
      </c>
      <c r="B42">
        <v>41</v>
      </c>
      <c r="C42" t="s">
        <v>87</v>
      </c>
      <c r="D42">
        <v>8189</v>
      </c>
      <c r="E42">
        <v>375</v>
      </c>
      <c r="F42">
        <v>3373</v>
      </c>
      <c r="G42">
        <v>356</v>
      </c>
    </row>
    <row r="43" spans="1:7" x14ac:dyDescent="0.35">
      <c r="A43">
        <v>2502308130</v>
      </c>
      <c r="B43">
        <v>42</v>
      </c>
      <c r="C43" t="s">
        <v>88</v>
      </c>
      <c r="D43">
        <v>9567</v>
      </c>
      <c r="E43">
        <v>362</v>
      </c>
      <c r="F43">
        <v>0</v>
      </c>
      <c r="G43">
        <v>25</v>
      </c>
    </row>
    <row r="44" spans="1:7" x14ac:dyDescent="0.35">
      <c r="A44">
        <v>2501308470</v>
      </c>
      <c r="B44">
        <v>43</v>
      </c>
      <c r="C44" t="s">
        <v>89</v>
      </c>
      <c r="D44">
        <v>1652</v>
      </c>
      <c r="E44">
        <v>115</v>
      </c>
      <c r="F44">
        <v>102</v>
      </c>
      <c r="G44">
        <v>52</v>
      </c>
    </row>
    <row r="45" spans="1:7" x14ac:dyDescent="0.35">
      <c r="A45">
        <v>2502309000</v>
      </c>
      <c r="B45">
        <v>44</v>
      </c>
      <c r="C45" t="s">
        <v>90</v>
      </c>
      <c r="D45">
        <v>37333</v>
      </c>
      <c r="E45">
        <v>735</v>
      </c>
      <c r="F45">
        <v>11</v>
      </c>
      <c r="G45">
        <v>16</v>
      </c>
    </row>
    <row r="46" spans="1:7" x14ac:dyDescent="0.35">
      <c r="A46">
        <v>2502709105</v>
      </c>
      <c r="B46">
        <v>45</v>
      </c>
      <c r="C46" t="s">
        <v>91</v>
      </c>
      <c r="D46">
        <v>1471</v>
      </c>
      <c r="E46">
        <v>131</v>
      </c>
      <c r="F46">
        <v>0</v>
      </c>
      <c r="G46">
        <v>14</v>
      </c>
    </row>
    <row r="47" spans="1:7" x14ac:dyDescent="0.35">
      <c r="A47">
        <v>2502109175</v>
      </c>
      <c r="B47">
        <v>46</v>
      </c>
      <c r="C47" t="s">
        <v>92</v>
      </c>
      <c r="D47">
        <v>28535</v>
      </c>
      <c r="E47">
        <v>749</v>
      </c>
      <c r="F47">
        <v>413</v>
      </c>
      <c r="G47">
        <v>190</v>
      </c>
    </row>
    <row r="48" spans="1:7" x14ac:dyDescent="0.35">
      <c r="A48">
        <v>2501109595</v>
      </c>
      <c r="B48">
        <v>47</v>
      </c>
      <c r="C48" t="s">
        <v>93</v>
      </c>
      <c r="D48">
        <v>967</v>
      </c>
      <c r="E48">
        <v>87</v>
      </c>
      <c r="F48">
        <v>16</v>
      </c>
      <c r="G48">
        <v>27</v>
      </c>
    </row>
    <row r="49" spans="1:7" x14ac:dyDescent="0.35">
      <c r="A49">
        <v>2501709840</v>
      </c>
      <c r="B49">
        <v>48</v>
      </c>
      <c r="C49" t="s">
        <v>94</v>
      </c>
      <c r="D49">
        <v>10581</v>
      </c>
      <c r="E49">
        <v>346</v>
      </c>
      <c r="F49">
        <v>62</v>
      </c>
      <c r="G49">
        <v>78</v>
      </c>
    </row>
    <row r="50" spans="1:7" x14ac:dyDescent="0.35">
      <c r="A50">
        <v>2501711000</v>
      </c>
      <c r="B50">
        <v>49</v>
      </c>
      <c r="C50" t="s">
        <v>95</v>
      </c>
      <c r="D50">
        <v>53948</v>
      </c>
      <c r="E50">
        <v>750</v>
      </c>
      <c r="F50">
        <v>767</v>
      </c>
      <c r="G50">
        <v>254</v>
      </c>
    </row>
    <row r="51" spans="1:7" x14ac:dyDescent="0.35">
      <c r="A51">
        <v>2502111315</v>
      </c>
      <c r="B51">
        <v>50</v>
      </c>
      <c r="C51" t="s">
        <v>96</v>
      </c>
      <c r="D51">
        <v>9941</v>
      </c>
      <c r="E51">
        <v>355</v>
      </c>
      <c r="F51">
        <v>23</v>
      </c>
      <c r="G51">
        <v>28</v>
      </c>
    </row>
    <row r="52" spans="1:7" x14ac:dyDescent="0.35">
      <c r="A52">
        <v>2501711525</v>
      </c>
      <c r="B52">
        <v>51</v>
      </c>
      <c r="C52" t="s">
        <v>97</v>
      </c>
      <c r="D52">
        <v>1875</v>
      </c>
      <c r="E52">
        <v>160</v>
      </c>
      <c r="F52">
        <v>25</v>
      </c>
      <c r="G52">
        <v>38</v>
      </c>
    </row>
    <row r="53" spans="1:7" x14ac:dyDescent="0.35">
      <c r="A53">
        <v>2502311665</v>
      </c>
      <c r="B53">
        <v>52</v>
      </c>
      <c r="C53" t="s">
        <v>98</v>
      </c>
      <c r="D53">
        <v>4927</v>
      </c>
      <c r="E53">
        <v>253</v>
      </c>
      <c r="F53">
        <v>76</v>
      </c>
      <c r="G53">
        <v>84</v>
      </c>
    </row>
    <row r="54" spans="1:7" x14ac:dyDescent="0.35">
      <c r="A54">
        <v>2501112505</v>
      </c>
      <c r="B54">
        <v>53</v>
      </c>
      <c r="C54" t="s">
        <v>99</v>
      </c>
      <c r="D54">
        <v>647</v>
      </c>
      <c r="E54">
        <v>107</v>
      </c>
      <c r="F54">
        <v>65</v>
      </c>
      <c r="G54">
        <v>36</v>
      </c>
    </row>
    <row r="55" spans="1:7" x14ac:dyDescent="0.35">
      <c r="A55">
        <v>2502712715</v>
      </c>
      <c r="B55">
        <v>54</v>
      </c>
      <c r="C55" t="s">
        <v>100</v>
      </c>
      <c r="D55">
        <v>5140</v>
      </c>
      <c r="E55">
        <v>240</v>
      </c>
      <c r="F55">
        <v>86</v>
      </c>
      <c r="G55">
        <v>86</v>
      </c>
    </row>
    <row r="56" spans="1:7" x14ac:dyDescent="0.35">
      <c r="A56">
        <v>2500112995</v>
      </c>
      <c r="B56">
        <v>55</v>
      </c>
      <c r="C56" t="s">
        <v>101</v>
      </c>
      <c r="D56">
        <v>7529</v>
      </c>
      <c r="E56">
        <v>274</v>
      </c>
      <c r="F56">
        <v>4061</v>
      </c>
      <c r="G56">
        <v>266</v>
      </c>
    </row>
    <row r="57" spans="1:7" x14ac:dyDescent="0.35">
      <c r="A57">
        <v>2501713135</v>
      </c>
      <c r="B57">
        <v>56</v>
      </c>
      <c r="C57" t="s">
        <v>102</v>
      </c>
      <c r="D57">
        <v>13965</v>
      </c>
      <c r="E57">
        <v>423</v>
      </c>
      <c r="F57">
        <v>87</v>
      </c>
      <c r="G57">
        <v>71</v>
      </c>
    </row>
    <row r="58" spans="1:7" x14ac:dyDescent="0.35">
      <c r="A58">
        <v>2502513205</v>
      </c>
      <c r="B58">
        <v>57</v>
      </c>
      <c r="C58" t="s">
        <v>103</v>
      </c>
      <c r="D58">
        <v>14121</v>
      </c>
      <c r="E58">
        <v>590</v>
      </c>
      <c r="F58">
        <v>9</v>
      </c>
      <c r="G58">
        <v>14</v>
      </c>
    </row>
    <row r="59" spans="1:7" x14ac:dyDescent="0.35">
      <c r="A59">
        <v>2500313345</v>
      </c>
      <c r="B59">
        <v>58</v>
      </c>
      <c r="C59" t="s">
        <v>104</v>
      </c>
      <c r="D59">
        <v>1698</v>
      </c>
      <c r="E59">
        <v>145</v>
      </c>
      <c r="F59">
        <v>0</v>
      </c>
      <c r="G59">
        <v>14</v>
      </c>
    </row>
    <row r="60" spans="1:7" x14ac:dyDescent="0.35">
      <c r="A60">
        <v>2501313485</v>
      </c>
      <c r="B60">
        <v>59</v>
      </c>
      <c r="C60" t="s">
        <v>105</v>
      </c>
      <c r="D60">
        <v>689</v>
      </c>
      <c r="E60">
        <v>104</v>
      </c>
      <c r="F60">
        <v>100</v>
      </c>
      <c r="G60">
        <v>80</v>
      </c>
    </row>
    <row r="61" spans="1:7" x14ac:dyDescent="0.35">
      <c r="A61">
        <v>2501513590</v>
      </c>
      <c r="B61">
        <v>60</v>
      </c>
      <c r="C61" t="s">
        <v>106</v>
      </c>
      <c r="D61">
        <v>504</v>
      </c>
      <c r="E61">
        <v>70</v>
      </c>
      <c r="F61">
        <v>68</v>
      </c>
      <c r="G61">
        <v>31</v>
      </c>
    </row>
    <row r="62" spans="1:7" x14ac:dyDescent="0.35">
      <c r="A62">
        <v>2501313660</v>
      </c>
      <c r="B62">
        <v>61</v>
      </c>
      <c r="C62" t="s">
        <v>107</v>
      </c>
      <c r="D62">
        <v>25253</v>
      </c>
      <c r="E62">
        <v>687</v>
      </c>
      <c r="F62">
        <v>40</v>
      </c>
      <c r="G62">
        <v>46</v>
      </c>
    </row>
    <row r="63" spans="1:7" x14ac:dyDescent="0.35">
      <c r="A63">
        <v>2500713800</v>
      </c>
      <c r="B63">
        <v>62</v>
      </c>
      <c r="C63" t="s">
        <v>108</v>
      </c>
      <c r="D63">
        <v>1613</v>
      </c>
      <c r="E63">
        <v>226</v>
      </c>
      <c r="F63">
        <v>1054</v>
      </c>
      <c r="G63">
        <v>153</v>
      </c>
    </row>
    <row r="64" spans="1:7" x14ac:dyDescent="0.35">
      <c r="A64">
        <v>2500314010</v>
      </c>
      <c r="B64">
        <v>63</v>
      </c>
      <c r="C64" t="s">
        <v>109</v>
      </c>
      <c r="D64">
        <v>744</v>
      </c>
      <c r="E64">
        <v>67</v>
      </c>
      <c r="F64">
        <v>13</v>
      </c>
      <c r="G64">
        <v>16</v>
      </c>
    </row>
    <row r="65" spans="1:7" x14ac:dyDescent="0.35">
      <c r="A65">
        <v>2502714395</v>
      </c>
      <c r="B65">
        <v>64</v>
      </c>
      <c r="C65" t="s">
        <v>110</v>
      </c>
      <c r="D65">
        <v>7101</v>
      </c>
      <c r="E65">
        <v>391</v>
      </c>
      <c r="F65">
        <v>0</v>
      </c>
      <c r="G65">
        <v>21</v>
      </c>
    </row>
    <row r="66" spans="1:7" x14ac:dyDescent="0.35">
      <c r="A66">
        <v>2502114640</v>
      </c>
      <c r="B66">
        <v>65</v>
      </c>
      <c r="C66" t="s">
        <v>111</v>
      </c>
      <c r="D66">
        <v>3290</v>
      </c>
      <c r="E66">
        <v>228</v>
      </c>
      <c r="F66">
        <v>15</v>
      </c>
      <c r="G66">
        <v>19</v>
      </c>
    </row>
    <row r="67" spans="1:7" x14ac:dyDescent="0.35">
      <c r="A67">
        <v>2501114885</v>
      </c>
      <c r="B67">
        <v>66</v>
      </c>
      <c r="C67" t="s">
        <v>112</v>
      </c>
      <c r="D67">
        <v>843</v>
      </c>
      <c r="E67">
        <v>104</v>
      </c>
      <c r="F67">
        <v>58</v>
      </c>
      <c r="G67">
        <v>35</v>
      </c>
    </row>
    <row r="68" spans="1:7" x14ac:dyDescent="0.35">
      <c r="A68">
        <v>2501715060</v>
      </c>
      <c r="B68">
        <v>67</v>
      </c>
      <c r="C68" t="s">
        <v>113</v>
      </c>
      <c r="D68">
        <v>6863</v>
      </c>
      <c r="E68">
        <v>355</v>
      </c>
      <c r="F68">
        <v>94</v>
      </c>
      <c r="G68">
        <v>125</v>
      </c>
    </row>
    <row r="69" spans="1:7" x14ac:dyDescent="0.35">
      <c r="A69">
        <v>2501115200</v>
      </c>
      <c r="B69">
        <v>68</v>
      </c>
      <c r="C69" t="s">
        <v>114</v>
      </c>
      <c r="D69">
        <v>845</v>
      </c>
      <c r="E69">
        <v>106</v>
      </c>
      <c r="F69">
        <v>38</v>
      </c>
      <c r="G69">
        <v>23</v>
      </c>
    </row>
    <row r="70" spans="1:7" x14ac:dyDescent="0.35">
      <c r="A70">
        <v>2501516040</v>
      </c>
      <c r="B70">
        <v>69</v>
      </c>
      <c r="C70" t="s">
        <v>115</v>
      </c>
      <c r="D70">
        <v>514</v>
      </c>
      <c r="E70">
        <v>76</v>
      </c>
      <c r="F70">
        <v>23</v>
      </c>
      <c r="G70">
        <v>24</v>
      </c>
    </row>
    <row r="71" spans="1:7" x14ac:dyDescent="0.35">
      <c r="A71">
        <v>2500316180</v>
      </c>
      <c r="B71">
        <v>70</v>
      </c>
      <c r="C71" t="s">
        <v>116</v>
      </c>
      <c r="D71">
        <v>3003</v>
      </c>
      <c r="E71">
        <v>261</v>
      </c>
      <c r="F71">
        <v>119</v>
      </c>
      <c r="G71">
        <v>151</v>
      </c>
    </row>
    <row r="72" spans="1:7" x14ac:dyDescent="0.35">
      <c r="A72">
        <v>2500916250</v>
      </c>
      <c r="B72">
        <v>71</v>
      </c>
      <c r="C72" t="s">
        <v>117</v>
      </c>
      <c r="D72">
        <v>11553</v>
      </c>
      <c r="E72">
        <v>418</v>
      </c>
      <c r="F72">
        <v>52</v>
      </c>
      <c r="G72">
        <v>54</v>
      </c>
    </row>
    <row r="73" spans="1:7" x14ac:dyDescent="0.35">
      <c r="A73">
        <v>2500516425</v>
      </c>
      <c r="B73">
        <v>72</v>
      </c>
      <c r="C73" t="s">
        <v>118</v>
      </c>
      <c r="D73">
        <v>12377</v>
      </c>
      <c r="E73">
        <v>348</v>
      </c>
      <c r="F73">
        <v>485</v>
      </c>
      <c r="G73">
        <v>155</v>
      </c>
    </row>
    <row r="74" spans="1:7" x14ac:dyDescent="0.35">
      <c r="A74">
        <v>2502116495</v>
      </c>
      <c r="B74">
        <v>73</v>
      </c>
      <c r="C74" t="s">
        <v>119</v>
      </c>
      <c r="D74">
        <v>10885</v>
      </c>
      <c r="E74">
        <v>319</v>
      </c>
      <c r="F74">
        <v>43</v>
      </c>
      <c r="G74">
        <v>68</v>
      </c>
    </row>
    <row r="75" spans="1:7" x14ac:dyDescent="0.35">
      <c r="A75">
        <v>2501116670</v>
      </c>
      <c r="B75">
        <v>74</v>
      </c>
      <c r="C75" t="s">
        <v>120</v>
      </c>
      <c r="D75">
        <v>2355</v>
      </c>
      <c r="E75">
        <v>220</v>
      </c>
      <c r="F75">
        <v>0</v>
      </c>
      <c r="G75">
        <v>19</v>
      </c>
    </row>
    <row r="76" spans="1:7" x14ac:dyDescent="0.35">
      <c r="A76">
        <v>2500116775</v>
      </c>
      <c r="B76">
        <v>75</v>
      </c>
      <c r="C76" t="s">
        <v>121</v>
      </c>
      <c r="D76">
        <v>15322</v>
      </c>
      <c r="E76">
        <v>448</v>
      </c>
      <c r="F76">
        <v>7891</v>
      </c>
      <c r="G76">
        <v>397</v>
      </c>
    </row>
    <row r="77" spans="1:7" x14ac:dyDescent="0.35">
      <c r="A77">
        <v>2500516950</v>
      </c>
      <c r="B77">
        <v>76</v>
      </c>
      <c r="C77" t="s">
        <v>122</v>
      </c>
      <c r="D77">
        <v>3001</v>
      </c>
      <c r="E77">
        <v>208</v>
      </c>
      <c r="F77">
        <v>30</v>
      </c>
      <c r="G77">
        <v>49</v>
      </c>
    </row>
    <row r="78" spans="1:7" x14ac:dyDescent="0.35">
      <c r="A78">
        <v>2502717300</v>
      </c>
      <c r="B78">
        <v>77</v>
      </c>
      <c r="C78" t="s">
        <v>123</v>
      </c>
      <c r="D78">
        <v>3346</v>
      </c>
      <c r="E78">
        <v>184</v>
      </c>
      <c r="F78">
        <v>136</v>
      </c>
      <c r="G78">
        <v>97</v>
      </c>
    </row>
    <row r="79" spans="1:7" x14ac:dyDescent="0.35">
      <c r="A79">
        <v>2502117405</v>
      </c>
      <c r="B79">
        <v>78</v>
      </c>
      <c r="C79" t="s">
        <v>124</v>
      </c>
      <c r="D79">
        <v>1955</v>
      </c>
      <c r="E79">
        <v>114</v>
      </c>
      <c r="F79">
        <v>0</v>
      </c>
      <c r="G79">
        <v>19</v>
      </c>
    </row>
    <row r="80" spans="1:7" x14ac:dyDescent="0.35">
      <c r="A80">
        <v>2501717475</v>
      </c>
      <c r="B80">
        <v>79</v>
      </c>
      <c r="C80" t="s">
        <v>125</v>
      </c>
      <c r="D80">
        <v>12480</v>
      </c>
      <c r="E80">
        <v>377</v>
      </c>
      <c r="F80">
        <v>0</v>
      </c>
      <c r="G80">
        <v>29</v>
      </c>
    </row>
    <row r="81" spans="1:7" x14ac:dyDescent="0.35">
      <c r="A81">
        <v>2502717685</v>
      </c>
      <c r="B81">
        <v>80</v>
      </c>
      <c r="C81" t="s">
        <v>126</v>
      </c>
      <c r="D81">
        <v>4366</v>
      </c>
      <c r="E81">
        <v>336</v>
      </c>
      <c r="F81">
        <v>40</v>
      </c>
      <c r="G81">
        <v>65</v>
      </c>
    </row>
    <row r="82" spans="1:7" x14ac:dyDescent="0.35">
      <c r="A82">
        <v>2501717825</v>
      </c>
      <c r="B82">
        <v>81</v>
      </c>
      <c r="C82" t="s">
        <v>127</v>
      </c>
      <c r="D82">
        <v>1150</v>
      </c>
      <c r="E82">
        <v>52</v>
      </c>
      <c r="F82">
        <v>0</v>
      </c>
      <c r="G82">
        <v>14</v>
      </c>
    </row>
    <row r="83" spans="1:7" x14ac:dyDescent="0.35">
      <c r="A83">
        <v>2502317895</v>
      </c>
      <c r="B83">
        <v>82</v>
      </c>
      <c r="C83" t="s">
        <v>128</v>
      </c>
      <c r="D83">
        <v>6391</v>
      </c>
      <c r="E83">
        <v>289</v>
      </c>
      <c r="F83">
        <v>179</v>
      </c>
      <c r="G83">
        <v>119</v>
      </c>
    </row>
    <row r="84" spans="1:7" x14ac:dyDescent="0.35">
      <c r="A84">
        <v>2502318455</v>
      </c>
      <c r="B84">
        <v>83</v>
      </c>
      <c r="C84" t="s">
        <v>129</v>
      </c>
      <c r="D84">
        <v>5172</v>
      </c>
      <c r="E84">
        <v>235</v>
      </c>
      <c r="F84">
        <v>34</v>
      </c>
      <c r="G84">
        <v>44</v>
      </c>
    </row>
    <row r="85" spans="1:7" x14ac:dyDescent="0.35">
      <c r="A85">
        <v>2502718560</v>
      </c>
      <c r="B85">
        <v>84</v>
      </c>
      <c r="C85" t="s">
        <v>130</v>
      </c>
      <c r="D85">
        <v>981</v>
      </c>
      <c r="E85">
        <v>121</v>
      </c>
      <c r="F85">
        <v>36</v>
      </c>
      <c r="G85">
        <v>41</v>
      </c>
    </row>
    <row r="86" spans="1:7" x14ac:dyDescent="0.35">
      <c r="A86">
        <v>2501319645</v>
      </c>
      <c r="B86">
        <v>85</v>
      </c>
      <c r="C86" t="s">
        <v>131</v>
      </c>
      <c r="D86">
        <v>6310</v>
      </c>
      <c r="E86">
        <v>316</v>
      </c>
      <c r="F86">
        <v>0</v>
      </c>
      <c r="G86">
        <v>21</v>
      </c>
    </row>
    <row r="87" spans="1:7" x14ac:dyDescent="0.35">
      <c r="A87">
        <v>2500119295</v>
      </c>
      <c r="B87">
        <v>86</v>
      </c>
      <c r="C87" t="s">
        <v>132</v>
      </c>
      <c r="D87">
        <v>6393</v>
      </c>
      <c r="E87">
        <v>225</v>
      </c>
      <c r="F87">
        <v>3623</v>
      </c>
      <c r="G87">
        <v>240</v>
      </c>
    </row>
    <row r="88" spans="1:7" x14ac:dyDescent="0.35">
      <c r="A88">
        <v>2501519370</v>
      </c>
      <c r="B88">
        <v>87</v>
      </c>
      <c r="C88" t="s">
        <v>133</v>
      </c>
      <c r="D88">
        <v>8420</v>
      </c>
      <c r="E88">
        <v>275</v>
      </c>
      <c r="F88">
        <v>14</v>
      </c>
      <c r="G88">
        <v>23</v>
      </c>
    </row>
    <row r="89" spans="1:7" x14ac:dyDescent="0.35">
      <c r="A89">
        <v>2500520100</v>
      </c>
      <c r="B89">
        <v>88</v>
      </c>
      <c r="C89" t="s">
        <v>134</v>
      </c>
      <c r="D89">
        <v>9360</v>
      </c>
      <c r="E89">
        <v>403</v>
      </c>
      <c r="F89">
        <v>34</v>
      </c>
      <c r="G89">
        <v>42</v>
      </c>
    </row>
    <row r="90" spans="1:7" x14ac:dyDescent="0.35">
      <c r="A90">
        <v>2500721150</v>
      </c>
      <c r="B90">
        <v>89</v>
      </c>
      <c r="C90" t="s">
        <v>135</v>
      </c>
      <c r="D90">
        <v>5176</v>
      </c>
      <c r="E90">
        <v>312</v>
      </c>
      <c r="F90">
        <v>3493</v>
      </c>
      <c r="G90">
        <v>305</v>
      </c>
    </row>
    <row r="91" spans="1:7" x14ac:dyDescent="0.35">
      <c r="A91">
        <v>2500321360</v>
      </c>
      <c r="B91">
        <v>90</v>
      </c>
      <c r="C91" t="s">
        <v>136</v>
      </c>
      <c r="D91">
        <v>933</v>
      </c>
      <c r="E91">
        <v>88</v>
      </c>
      <c r="F91">
        <v>310</v>
      </c>
      <c r="G91">
        <v>68</v>
      </c>
    </row>
    <row r="92" spans="1:7" x14ac:dyDescent="0.35">
      <c r="A92">
        <v>2501121780</v>
      </c>
      <c r="B92">
        <v>91</v>
      </c>
      <c r="C92" t="s">
        <v>137</v>
      </c>
      <c r="D92">
        <v>757</v>
      </c>
      <c r="E92">
        <v>81</v>
      </c>
      <c r="F92">
        <v>47</v>
      </c>
      <c r="G92">
        <v>35</v>
      </c>
    </row>
    <row r="93" spans="1:7" x14ac:dyDescent="0.35">
      <c r="A93">
        <v>2500921850</v>
      </c>
      <c r="B93">
        <v>92</v>
      </c>
      <c r="C93" t="s">
        <v>138</v>
      </c>
      <c r="D93">
        <v>1578</v>
      </c>
      <c r="E93">
        <v>154</v>
      </c>
      <c r="F93">
        <v>200</v>
      </c>
      <c r="G93">
        <v>112</v>
      </c>
    </row>
    <row r="94" spans="1:7" x14ac:dyDescent="0.35">
      <c r="A94">
        <v>2501721990</v>
      </c>
      <c r="B94">
        <v>93</v>
      </c>
      <c r="C94" t="s">
        <v>139</v>
      </c>
      <c r="D94">
        <v>18170</v>
      </c>
      <c r="E94">
        <v>669</v>
      </c>
      <c r="F94">
        <v>81</v>
      </c>
      <c r="G94">
        <v>86</v>
      </c>
    </row>
    <row r="95" spans="1:7" x14ac:dyDescent="0.35">
      <c r="A95">
        <v>2500522130</v>
      </c>
      <c r="B95">
        <v>94</v>
      </c>
      <c r="C95" t="s">
        <v>140</v>
      </c>
      <c r="D95">
        <v>7718</v>
      </c>
      <c r="E95">
        <v>407</v>
      </c>
      <c r="F95">
        <v>414</v>
      </c>
      <c r="G95">
        <v>150</v>
      </c>
    </row>
    <row r="96" spans="1:7" x14ac:dyDescent="0.35">
      <c r="A96">
        <v>2500523000</v>
      </c>
      <c r="B96">
        <v>95</v>
      </c>
      <c r="C96" t="s">
        <v>141</v>
      </c>
      <c r="D96">
        <v>43951</v>
      </c>
      <c r="E96">
        <v>817</v>
      </c>
      <c r="F96">
        <v>139</v>
      </c>
      <c r="G96">
        <v>105</v>
      </c>
    </row>
    <row r="97" spans="1:7" x14ac:dyDescent="0.35">
      <c r="A97">
        <v>2500123105</v>
      </c>
      <c r="B97">
        <v>96</v>
      </c>
      <c r="C97" t="s">
        <v>142</v>
      </c>
      <c r="D97">
        <v>22138</v>
      </c>
      <c r="E97">
        <v>426</v>
      </c>
      <c r="F97">
        <v>6691</v>
      </c>
      <c r="G97">
        <v>456</v>
      </c>
    </row>
    <row r="98" spans="1:7" x14ac:dyDescent="0.35">
      <c r="A98">
        <v>2502723875</v>
      </c>
      <c r="B98">
        <v>97</v>
      </c>
      <c r="C98" t="s">
        <v>143</v>
      </c>
      <c r="D98">
        <v>17861</v>
      </c>
      <c r="E98">
        <v>561</v>
      </c>
      <c r="F98">
        <v>33</v>
      </c>
      <c r="G98">
        <v>32</v>
      </c>
    </row>
    <row r="99" spans="1:7" x14ac:dyDescent="0.35">
      <c r="A99">
        <v>2500324120</v>
      </c>
      <c r="B99">
        <v>98</v>
      </c>
      <c r="C99" t="s">
        <v>144</v>
      </c>
      <c r="D99">
        <v>384</v>
      </c>
      <c r="E99">
        <v>39</v>
      </c>
      <c r="F99">
        <v>27</v>
      </c>
      <c r="G99">
        <v>20</v>
      </c>
    </row>
    <row r="100" spans="1:7" x14ac:dyDescent="0.35">
      <c r="A100">
        <v>2502124820</v>
      </c>
      <c r="B100">
        <v>99</v>
      </c>
      <c r="C100" t="s">
        <v>145</v>
      </c>
      <c r="D100">
        <v>7423</v>
      </c>
      <c r="E100">
        <v>412</v>
      </c>
      <c r="F100">
        <v>0</v>
      </c>
      <c r="G100">
        <v>21</v>
      </c>
    </row>
    <row r="101" spans="1:7" x14ac:dyDescent="0.35">
      <c r="A101">
        <v>2501724960</v>
      </c>
      <c r="B101">
        <v>100</v>
      </c>
      <c r="C101" t="s">
        <v>146</v>
      </c>
      <c r="D101">
        <v>28783</v>
      </c>
      <c r="E101">
        <v>697</v>
      </c>
      <c r="F101">
        <v>42</v>
      </c>
      <c r="G101">
        <v>43</v>
      </c>
    </row>
    <row r="102" spans="1:7" x14ac:dyDescent="0.35">
      <c r="A102">
        <v>2502125172</v>
      </c>
      <c r="B102">
        <v>101</v>
      </c>
      <c r="C102" t="s">
        <v>147</v>
      </c>
      <c r="D102">
        <v>12580</v>
      </c>
      <c r="E102">
        <v>355</v>
      </c>
      <c r="F102">
        <v>32</v>
      </c>
      <c r="G102">
        <v>46</v>
      </c>
    </row>
    <row r="103" spans="1:7" x14ac:dyDescent="0.35">
      <c r="A103">
        <v>2500525240</v>
      </c>
      <c r="B103">
        <v>102</v>
      </c>
      <c r="C103" t="s">
        <v>148</v>
      </c>
      <c r="D103">
        <v>3424</v>
      </c>
      <c r="E103">
        <v>181</v>
      </c>
      <c r="F103">
        <v>25</v>
      </c>
      <c r="G103">
        <v>43</v>
      </c>
    </row>
    <row r="104" spans="1:7" x14ac:dyDescent="0.35">
      <c r="A104">
        <v>2502725485</v>
      </c>
      <c r="B104">
        <v>103</v>
      </c>
      <c r="C104" t="s">
        <v>149</v>
      </c>
      <c r="D104">
        <v>9575</v>
      </c>
      <c r="E104">
        <v>310</v>
      </c>
      <c r="F104">
        <v>41</v>
      </c>
      <c r="G104">
        <v>48</v>
      </c>
    </row>
    <row r="105" spans="1:7" x14ac:dyDescent="0.35">
      <c r="A105">
        <v>2500701585</v>
      </c>
      <c r="B105">
        <v>104</v>
      </c>
      <c r="C105" t="s">
        <v>150</v>
      </c>
      <c r="D105">
        <v>563</v>
      </c>
      <c r="E105">
        <v>108</v>
      </c>
      <c r="F105">
        <v>265</v>
      </c>
      <c r="G105">
        <v>69</v>
      </c>
    </row>
    <row r="106" spans="1:7" x14ac:dyDescent="0.35">
      <c r="A106">
        <v>2500925625</v>
      </c>
      <c r="B106">
        <v>105</v>
      </c>
      <c r="C106" t="s">
        <v>151</v>
      </c>
      <c r="D106">
        <v>3226</v>
      </c>
      <c r="E106">
        <v>213</v>
      </c>
      <c r="F106">
        <v>0</v>
      </c>
      <c r="G106">
        <v>19</v>
      </c>
    </row>
    <row r="107" spans="1:7" x14ac:dyDescent="0.35">
      <c r="A107">
        <v>2501125730</v>
      </c>
      <c r="B107">
        <v>106</v>
      </c>
      <c r="C107" t="s">
        <v>152</v>
      </c>
      <c r="D107">
        <v>647</v>
      </c>
      <c r="E107">
        <v>91</v>
      </c>
      <c r="F107">
        <v>20</v>
      </c>
      <c r="G107">
        <v>17</v>
      </c>
    </row>
    <row r="108" spans="1:7" x14ac:dyDescent="0.35">
      <c r="A108">
        <v>2500926150</v>
      </c>
      <c r="B108">
        <v>107</v>
      </c>
      <c r="C108" t="s">
        <v>153</v>
      </c>
      <c r="D108">
        <v>14630</v>
      </c>
      <c r="E108">
        <v>406</v>
      </c>
      <c r="F108">
        <v>1043</v>
      </c>
      <c r="G108">
        <v>233</v>
      </c>
    </row>
    <row r="109" spans="1:7" x14ac:dyDescent="0.35">
      <c r="A109">
        <v>2501526290</v>
      </c>
      <c r="B109">
        <v>108</v>
      </c>
      <c r="C109" t="s">
        <v>154</v>
      </c>
      <c r="D109">
        <v>606</v>
      </c>
      <c r="E109">
        <v>80</v>
      </c>
      <c r="F109">
        <v>164</v>
      </c>
      <c r="G109">
        <v>73</v>
      </c>
    </row>
    <row r="110" spans="1:7" x14ac:dyDescent="0.35">
      <c r="A110">
        <v>2500726325</v>
      </c>
      <c r="B110">
        <v>109</v>
      </c>
      <c r="C110" t="s">
        <v>155</v>
      </c>
      <c r="D110">
        <v>186</v>
      </c>
      <c r="E110">
        <v>40</v>
      </c>
      <c r="F110">
        <v>152</v>
      </c>
      <c r="G110">
        <v>38</v>
      </c>
    </row>
    <row r="111" spans="1:7" x14ac:dyDescent="0.35">
      <c r="A111">
        <v>2502726430</v>
      </c>
      <c r="B111">
        <v>110</v>
      </c>
      <c r="C111" t="s">
        <v>156</v>
      </c>
      <c r="D111">
        <v>7826</v>
      </c>
      <c r="E111">
        <v>311</v>
      </c>
      <c r="F111">
        <v>9</v>
      </c>
      <c r="G111">
        <v>14</v>
      </c>
    </row>
    <row r="112" spans="1:7" x14ac:dyDescent="0.35">
      <c r="A112">
        <v>2501526535</v>
      </c>
      <c r="B112">
        <v>111</v>
      </c>
      <c r="C112" t="s">
        <v>157</v>
      </c>
      <c r="D112">
        <v>2784</v>
      </c>
      <c r="E112">
        <v>160</v>
      </c>
      <c r="F112">
        <v>58</v>
      </c>
      <c r="G112">
        <v>91</v>
      </c>
    </row>
    <row r="113" spans="1:7" x14ac:dyDescent="0.35">
      <c r="A113">
        <v>2501326675</v>
      </c>
      <c r="B113">
        <v>112</v>
      </c>
      <c r="C113" t="s">
        <v>158</v>
      </c>
      <c r="D113">
        <v>699</v>
      </c>
      <c r="E113">
        <v>84</v>
      </c>
      <c r="F113">
        <v>9</v>
      </c>
      <c r="G113">
        <v>14</v>
      </c>
    </row>
    <row r="114" spans="1:7" x14ac:dyDescent="0.35">
      <c r="A114">
        <v>2500326815</v>
      </c>
      <c r="B114">
        <v>113</v>
      </c>
      <c r="C114" t="s">
        <v>159</v>
      </c>
      <c r="D114">
        <v>3762</v>
      </c>
      <c r="E114">
        <v>318</v>
      </c>
      <c r="F114">
        <v>478</v>
      </c>
      <c r="G114">
        <v>170</v>
      </c>
    </row>
    <row r="115" spans="1:7" x14ac:dyDescent="0.35">
      <c r="A115">
        <v>2501127060</v>
      </c>
      <c r="B115">
        <v>114</v>
      </c>
      <c r="C115" t="s">
        <v>160</v>
      </c>
      <c r="D115">
        <v>8580</v>
      </c>
      <c r="E115">
        <v>275</v>
      </c>
      <c r="F115">
        <v>14</v>
      </c>
      <c r="G115">
        <v>24</v>
      </c>
    </row>
    <row r="116" spans="1:7" x14ac:dyDescent="0.35">
      <c r="A116">
        <v>2501727480</v>
      </c>
      <c r="B116">
        <v>115</v>
      </c>
      <c r="C116" t="s">
        <v>161</v>
      </c>
      <c r="D116">
        <v>3801</v>
      </c>
      <c r="E116">
        <v>248</v>
      </c>
      <c r="F116">
        <v>37</v>
      </c>
      <c r="G116">
        <v>58</v>
      </c>
    </row>
    <row r="117" spans="1:7" x14ac:dyDescent="0.35">
      <c r="A117">
        <v>2500927620</v>
      </c>
      <c r="B117">
        <v>116</v>
      </c>
      <c r="C117" t="s">
        <v>162</v>
      </c>
      <c r="D117">
        <v>2650</v>
      </c>
      <c r="E117">
        <v>208</v>
      </c>
      <c r="F117">
        <v>0</v>
      </c>
      <c r="G117">
        <v>19</v>
      </c>
    </row>
    <row r="118" spans="1:7" x14ac:dyDescent="0.35">
      <c r="A118">
        <v>2501527690</v>
      </c>
      <c r="B118">
        <v>117</v>
      </c>
      <c r="C118" t="s">
        <v>163</v>
      </c>
      <c r="D118">
        <v>2366</v>
      </c>
      <c r="E118">
        <v>176</v>
      </c>
      <c r="F118">
        <v>0</v>
      </c>
      <c r="G118">
        <v>19</v>
      </c>
    </row>
    <row r="119" spans="1:7" x14ac:dyDescent="0.35">
      <c r="A119">
        <v>2502327795</v>
      </c>
      <c r="B119">
        <v>118</v>
      </c>
      <c r="C119" t="s">
        <v>164</v>
      </c>
      <c r="D119">
        <v>3059</v>
      </c>
      <c r="E119">
        <v>267</v>
      </c>
      <c r="F119">
        <v>0</v>
      </c>
      <c r="G119">
        <v>19</v>
      </c>
    </row>
    <row r="120" spans="1:7" x14ac:dyDescent="0.35">
      <c r="A120">
        <v>2500927900</v>
      </c>
      <c r="B120">
        <v>119</v>
      </c>
      <c r="C120" t="s">
        <v>165</v>
      </c>
      <c r="D120">
        <v>2820</v>
      </c>
      <c r="E120">
        <v>206</v>
      </c>
      <c r="F120">
        <v>109</v>
      </c>
      <c r="G120">
        <v>74</v>
      </c>
    </row>
    <row r="121" spans="1:7" x14ac:dyDescent="0.35">
      <c r="A121">
        <v>2501328075</v>
      </c>
      <c r="B121">
        <v>120</v>
      </c>
      <c r="C121" t="s">
        <v>166</v>
      </c>
      <c r="D121">
        <v>2036</v>
      </c>
      <c r="E121">
        <v>110</v>
      </c>
      <c r="F121">
        <v>0</v>
      </c>
      <c r="G121">
        <v>14</v>
      </c>
    </row>
    <row r="122" spans="1:7" x14ac:dyDescent="0.35">
      <c r="A122">
        <v>2500328180</v>
      </c>
      <c r="B122">
        <v>121</v>
      </c>
      <c r="C122" t="s">
        <v>167</v>
      </c>
      <c r="D122">
        <v>779</v>
      </c>
      <c r="E122">
        <v>71</v>
      </c>
      <c r="F122">
        <v>444</v>
      </c>
      <c r="G122">
        <v>62</v>
      </c>
    </row>
    <row r="123" spans="1:7" x14ac:dyDescent="0.35">
      <c r="A123">
        <v>2502328285</v>
      </c>
      <c r="B123">
        <v>122</v>
      </c>
      <c r="C123" t="s">
        <v>168</v>
      </c>
      <c r="D123">
        <v>4973</v>
      </c>
      <c r="E123">
        <v>251</v>
      </c>
      <c r="F123">
        <v>23</v>
      </c>
      <c r="G123">
        <v>36</v>
      </c>
    </row>
    <row r="124" spans="1:7" x14ac:dyDescent="0.35">
      <c r="A124">
        <v>2502328495</v>
      </c>
      <c r="B124">
        <v>123</v>
      </c>
      <c r="C124" t="s">
        <v>169</v>
      </c>
      <c r="D124">
        <v>4143</v>
      </c>
      <c r="E124">
        <v>210</v>
      </c>
      <c r="F124">
        <v>44</v>
      </c>
      <c r="G124">
        <v>46</v>
      </c>
    </row>
    <row r="125" spans="1:7" x14ac:dyDescent="0.35">
      <c r="A125">
        <v>2502728740</v>
      </c>
      <c r="B125">
        <v>124</v>
      </c>
      <c r="C125" t="s">
        <v>170</v>
      </c>
      <c r="D125">
        <v>1167</v>
      </c>
      <c r="E125">
        <v>125</v>
      </c>
      <c r="F125">
        <v>0</v>
      </c>
      <c r="G125">
        <v>14</v>
      </c>
    </row>
    <row r="126" spans="1:7" x14ac:dyDescent="0.35">
      <c r="A126">
        <v>2502728950</v>
      </c>
      <c r="B126">
        <v>125</v>
      </c>
      <c r="C126" t="s">
        <v>171</v>
      </c>
      <c r="D126">
        <v>2110</v>
      </c>
      <c r="E126">
        <v>166</v>
      </c>
      <c r="F126">
        <v>107</v>
      </c>
      <c r="G126">
        <v>86</v>
      </c>
    </row>
    <row r="127" spans="1:7" x14ac:dyDescent="0.35">
      <c r="A127">
        <v>2500129020</v>
      </c>
      <c r="B127">
        <v>126</v>
      </c>
      <c r="C127" t="s">
        <v>172</v>
      </c>
      <c r="D127">
        <v>10527</v>
      </c>
      <c r="E127">
        <v>455</v>
      </c>
      <c r="F127">
        <v>4024</v>
      </c>
      <c r="G127">
        <v>400</v>
      </c>
    </row>
    <row r="128" spans="1:7" x14ac:dyDescent="0.35">
      <c r="A128">
        <v>2501529265</v>
      </c>
      <c r="B128">
        <v>127</v>
      </c>
      <c r="C128" t="s">
        <v>173</v>
      </c>
      <c r="D128">
        <v>1593</v>
      </c>
      <c r="E128">
        <v>134</v>
      </c>
      <c r="F128">
        <v>10</v>
      </c>
      <c r="G128">
        <v>17</v>
      </c>
    </row>
    <row r="129" spans="1:7" x14ac:dyDescent="0.35">
      <c r="A129">
        <v>2500929405</v>
      </c>
      <c r="B129">
        <v>128</v>
      </c>
      <c r="C129" t="s">
        <v>174</v>
      </c>
      <c r="D129">
        <v>27226</v>
      </c>
      <c r="E129">
        <v>585</v>
      </c>
      <c r="F129">
        <v>53</v>
      </c>
      <c r="G129">
        <v>50</v>
      </c>
    </row>
    <row r="130" spans="1:7" x14ac:dyDescent="0.35">
      <c r="A130">
        <v>2501129475</v>
      </c>
      <c r="B130">
        <v>129</v>
      </c>
      <c r="C130" t="s">
        <v>175</v>
      </c>
      <c r="D130">
        <v>183</v>
      </c>
      <c r="E130">
        <v>34</v>
      </c>
      <c r="F130">
        <v>30</v>
      </c>
      <c r="G130">
        <v>17</v>
      </c>
    </row>
    <row r="131" spans="1:7" x14ac:dyDescent="0.35">
      <c r="A131">
        <v>2501129650</v>
      </c>
      <c r="B131">
        <v>130</v>
      </c>
      <c r="C131" t="s">
        <v>176</v>
      </c>
      <c r="D131">
        <v>602</v>
      </c>
      <c r="E131">
        <v>93</v>
      </c>
      <c r="F131">
        <v>227</v>
      </c>
      <c r="G131">
        <v>53</v>
      </c>
    </row>
    <row r="132" spans="1:7" x14ac:dyDescent="0.35">
      <c r="A132">
        <v>2502330210</v>
      </c>
      <c r="B132">
        <v>131</v>
      </c>
      <c r="C132" t="s">
        <v>177</v>
      </c>
      <c r="D132">
        <v>9635</v>
      </c>
      <c r="E132">
        <v>365</v>
      </c>
      <c r="F132">
        <v>161</v>
      </c>
      <c r="G132">
        <v>133</v>
      </c>
    </row>
    <row r="133" spans="1:7" x14ac:dyDescent="0.35">
      <c r="A133">
        <v>2500330315</v>
      </c>
      <c r="B133">
        <v>132</v>
      </c>
      <c r="C133" t="s">
        <v>178</v>
      </c>
      <c r="D133">
        <v>1066</v>
      </c>
      <c r="E133">
        <v>118</v>
      </c>
      <c r="F133">
        <v>206</v>
      </c>
      <c r="G133">
        <v>78</v>
      </c>
    </row>
    <row r="134" spans="1:7" x14ac:dyDescent="0.35">
      <c r="A134">
        <v>2502130455</v>
      </c>
      <c r="B134">
        <v>133</v>
      </c>
      <c r="C134" t="s">
        <v>179</v>
      </c>
      <c r="D134">
        <v>4727</v>
      </c>
      <c r="E134">
        <v>310</v>
      </c>
      <c r="F134">
        <v>0</v>
      </c>
      <c r="G134">
        <v>21</v>
      </c>
    </row>
    <row r="135" spans="1:7" x14ac:dyDescent="0.35">
      <c r="A135">
        <v>2502730560</v>
      </c>
      <c r="B135">
        <v>134</v>
      </c>
      <c r="C135" t="s">
        <v>180</v>
      </c>
      <c r="D135">
        <v>7177</v>
      </c>
      <c r="E135">
        <v>225</v>
      </c>
      <c r="F135">
        <v>0</v>
      </c>
      <c r="G135">
        <v>21</v>
      </c>
    </row>
    <row r="136" spans="1:7" x14ac:dyDescent="0.35">
      <c r="A136">
        <v>2501330665</v>
      </c>
      <c r="B136">
        <v>135</v>
      </c>
      <c r="C136" t="s">
        <v>181</v>
      </c>
      <c r="D136">
        <v>1552</v>
      </c>
      <c r="E136">
        <v>99</v>
      </c>
      <c r="F136">
        <v>332</v>
      </c>
      <c r="G136">
        <v>74</v>
      </c>
    </row>
    <row r="137" spans="1:7" x14ac:dyDescent="0.35">
      <c r="A137">
        <v>2501730700</v>
      </c>
      <c r="B137">
        <v>136</v>
      </c>
      <c r="C137" t="s">
        <v>182</v>
      </c>
      <c r="D137">
        <v>5697</v>
      </c>
      <c r="E137">
        <v>252</v>
      </c>
      <c r="F137">
        <v>0</v>
      </c>
      <c r="G137">
        <v>21</v>
      </c>
    </row>
    <row r="138" spans="1:7" x14ac:dyDescent="0.35">
      <c r="A138">
        <v>2501330840</v>
      </c>
      <c r="B138">
        <v>137</v>
      </c>
      <c r="C138" t="s">
        <v>183</v>
      </c>
      <c r="D138">
        <v>16743</v>
      </c>
      <c r="E138">
        <v>494</v>
      </c>
      <c r="F138">
        <v>8</v>
      </c>
      <c r="G138">
        <v>13</v>
      </c>
    </row>
    <row r="139" spans="1:7" x14ac:dyDescent="0.35">
      <c r="A139">
        <v>2502730945</v>
      </c>
      <c r="B139">
        <v>138</v>
      </c>
      <c r="C139" t="s">
        <v>184</v>
      </c>
      <c r="D139">
        <v>2300</v>
      </c>
      <c r="E139">
        <v>274</v>
      </c>
      <c r="F139">
        <v>0</v>
      </c>
      <c r="G139">
        <v>19</v>
      </c>
    </row>
    <row r="140" spans="1:7" x14ac:dyDescent="0.35">
      <c r="A140">
        <v>2501731085</v>
      </c>
      <c r="B140">
        <v>139</v>
      </c>
      <c r="C140" t="s">
        <v>185</v>
      </c>
      <c r="D140">
        <v>7008</v>
      </c>
      <c r="E140">
        <v>297</v>
      </c>
      <c r="F140">
        <v>43</v>
      </c>
      <c r="G140">
        <v>54</v>
      </c>
    </row>
    <row r="141" spans="1:7" x14ac:dyDescent="0.35">
      <c r="A141">
        <v>2502731435</v>
      </c>
      <c r="B141">
        <v>140</v>
      </c>
      <c r="C141" t="s">
        <v>186</v>
      </c>
      <c r="D141">
        <v>1599</v>
      </c>
      <c r="E141">
        <v>124</v>
      </c>
      <c r="F141">
        <v>11</v>
      </c>
      <c r="G141">
        <v>20</v>
      </c>
    </row>
    <row r="142" spans="1:7" x14ac:dyDescent="0.35">
      <c r="A142">
        <v>2501731540</v>
      </c>
      <c r="B142">
        <v>141</v>
      </c>
      <c r="C142" t="s">
        <v>187</v>
      </c>
      <c r="D142">
        <v>8560</v>
      </c>
      <c r="E142">
        <v>346</v>
      </c>
      <c r="F142">
        <v>0</v>
      </c>
      <c r="G142">
        <v>21</v>
      </c>
    </row>
    <row r="143" spans="1:7" x14ac:dyDescent="0.35">
      <c r="A143">
        <v>2502331645</v>
      </c>
      <c r="B143">
        <v>142</v>
      </c>
      <c r="C143" t="s">
        <v>188</v>
      </c>
      <c r="D143">
        <v>5831</v>
      </c>
      <c r="E143">
        <v>317</v>
      </c>
      <c r="F143">
        <v>862</v>
      </c>
      <c r="G143">
        <v>228</v>
      </c>
    </row>
    <row r="144" spans="1:7" x14ac:dyDescent="0.35">
      <c r="A144">
        <v>2501531785</v>
      </c>
      <c r="B144">
        <v>143</v>
      </c>
      <c r="C144" t="s">
        <v>189</v>
      </c>
      <c r="D144">
        <v>1021</v>
      </c>
      <c r="E144">
        <v>95</v>
      </c>
      <c r="F144">
        <v>72</v>
      </c>
      <c r="G144">
        <v>50</v>
      </c>
    </row>
    <row r="145" spans="1:7" x14ac:dyDescent="0.35">
      <c r="A145">
        <v>2500932310</v>
      </c>
      <c r="B145">
        <v>144</v>
      </c>
      <c r="C145" t="s">
        <v>190</v>
      </c>
      <c r="D145">
        <v>6153</v>
      </c>
      <c r="E145">
        <v>307</v>
      </c>
      <c r="F145">
        <v>263</v>
      </c>
      <c r="G145">
        <v>125</v>
      </c>
    </row>
    <row r="146" spans="1:7" x14ac:dyDescent="0.35">
      <c r="A146">
        <v>2502333220</v>
      </c>
      <c r="B146">
        <v>145</v>
      </c>
      <c r="C146" t="s">
        <v>191</v>
      </c>
      <c r="D146">
        <v>5614</v>
      </c>
      <c r="E146">
        <v>330</v>
      </c>
      <c r="F146">
        <v>41</v>
      </c>
      <c r="G146">
        <v>49</v>
      </c>
    </row>
    <row r="147" spans="1:7" x14ac:dyDescent="0.35">
      <c r="A147">
        <v>2502333920</v>
      </c>
      <c r="B147">
        <v>146</v>
      </c>
      <c r="C147" t="s">
        <v>192</v>
      </c>
      <c r="D147">
        <v>4482</v>
      </c>
      <c r="E147">
        <v>180</v>
      </c>
      <c r="F147">
        <v>278</v>
      </c>
      <c r="G147">
        <v>96</v>
      </c>
    </row>
    <row r="148" spans="1:7" x14ac:dyDescent="0.35">
      <c r="A148">
        <v>2502734165</v>
      </c>
      <c r="B148">
        <v>147</v>
      </c>
      <c r="C148" t="s">
        <v>193</v>
      </c>
      <c r="D148">
        <v>3053</v>
      </c>
      <c r="E148">
        <v>249</v>
      </c>
      <c r="F148">
        <v>11</v>
      </c>
      <c r="G148">
        <v>17</v>
      </c>
    </row>
    <row r="149" spans="1:7" x14ac:dyDescent="0.35">
      <c r="A149">
        <v>2500334340</v>
      </c>
      <c r="B149">
        <v>148</v>
      </c>
      <c r="C149" t="s">
        <v>194</v>
      </c>
      <c r="D149">
        <v>1574</v>
      </c>
      <c r="E149">
        <v>158</v>
      </c>
      <c r="F149">
        <v>170</v>
      </c>
      <c r="G149">
        <v>109</v>
      </c>
    </row>
    <row r="150" spans="1:7" x14ac:dyDescent="0.35">
      <c r="A150">
        <v>2500934550</v>
      </c>
      <c r="B150">
        <v>149</v>
      </c>
      <c r="C150" t="s">
        <v>195</v>
      </c>
      <c r="D150">
        <v>31407</v>
      </c>
      <c r="E150">
        <v>655</v>
      </c>
      <c r="F150">
        <v>0</v>
      </c>
      <c r="G150">
        <v>32</v>
      </c>
    </row>
    <row r="151" spans="1:7" x14ac:dyDescent="0.35">
      <c r="A151">
        <v>2500334655</v>
      </c>
      <c r="B151">
        <v>150</v>
      </c>
      <c r="C151" t="s">
        <v>196</v>
      </c>
      <c r="D151">
        <v>3053</v>
      </c>
      <c r="E151">
        <v>256</v>
      </c>
      <c r="F151">
        <v>386</v>
      </c>
      <c r="G151">
        <v>199</v>
      </c>
    </row>
    <row r="152" spans="1:7" x14ac:dyDescent="0.35">
      <c r="A152">
        <v>2502734795</v>
      </c>
      <c r="B152">
        <v>151</v>
      </c>
      <c r="C152" t="s">
        <v>197</v>
      </c>
      <c r="D152">
        <v>4305</v>
      </c>
      <c r="E152">
        <v>325</v>
      </c>
      <c r="F152">
        <v>53</v>
      </c>
      <c r="G152">
        <v>74</v>
      </c>
    </row>
    <row r="153" spans="1:7" x14ac:dyDescent="0.35">
      <c r="A153">
        <v>2500334970</v>
      </c>
      <c r="B153">
        <v>152</v>
      </c>
      <c r="C153" t="s">
        <v>198</v>
      </c>
      <c r="D153">
        <v>3031</v>
      </c>
      <c r="E153">
        <v>312</v>
      </c>
      <c r="F153">
        <v>634</v>
      </c>
      <c r="G153">
        <v>231</v>
      </c>
    </row>
    <row r="154" spans="1:7" x14ac:dyDescent="0.35">
      <c r="A154">
        <v>2502735075</v>
      </c>
      <c r="B154">
        <v>153</v>
      </c>
      <c r="C154" t="s">
        <v>199</v>
      </c>
      <c r="D154">
        <v>19187</v>
      </c>
      <c r="E154">
        <v>564</v>
      </c>
      <c r="F154">
        <v>62</v>
      </c>
      <c r="G154">
        <v>101</v>
      </c>
    </row>
    <row r="155" spans="1:7" x14ac:dyDescent="0.35">
      <c r="A155">
        <v>2501135180</v>
      </c>
      <c r="B155">
        <v>154</v>
      </c>
      <c r="C155" t="s">
        <v>200</v>
      </c>
      <c r="D155">
        <v>813</v>
      </c>
      <c r="E155">
        <v>101</v>
      </c>
      <c r="F155">
        <v>36</v>
      </c>
      <c r="G155">
        <v>34</v>
      </c>
    </row>
    <row r="156" spans="1:7" x14ac:dyDescent="0.35">
      <c r="A156">
        <v>2501735215</v>
      </c>
      <c r="B156">
        <v>155</v>
      </c>
      <c r="C156" t="s">
        <v>201</v>
      </c>
      <c r="D156">
        <v>12727</v>
      </c>
      <c r="E156">
        <v>376</v>
      </c>
      <c r="F156">
        <v>0</v>
      </c>
      <c r="G156">
        <v>29</v>
      </c>
    </row>
    <row r="157" spans="1:7" x14ac:dyDescent="0.35">
      <c r="A157">
        <v>2501135285</v>
      </c>
      <c r="B157">
        <v>156</v>
      </c>
      <c r="C157" t="s">
        <v>202</v>
      </c>
      <c r="D157">
        <v>284</v>
      </c>
      <c r="E157">
        <v>41</v>
      </c>
      <c r="F157">
        <v>11</v>
      </c>
      <c r="G157">
        <v>11</v>
      </c>
    </row>
    <row r="158" spans="1:7" x14ac:dyDescent="0.35">
      <c r="A158">
        <v>2501735425</v>
      </c>
      <c r="B158">
        <v>157</v>
      </c>
      <c r="C158" t="s">
        <v>203</v>
      </c>
      <c r="D158">
        <v>2718</v>
      </c>
      <c r="E158">
        <v>173</v>
      </c>
      <c r="F158">
        <v>50</v>
      </c>
      <c r="G158">
        <v>78</v>
      </c>
    </row>
    <row r="159" spans="1:7" x14ac:dyDescent="0.35">
      <c r="A159">
        <v>2501735950</v>
      </c>
      <c r="B159">
        <v>158</v>
      </c>
      <c r="C159" t="s">
        <v>204</v>
      </c>
      <c r="D159">
        <v>3754</v>
      </c>
      <c r="E159">
        <v>206</v>
      </c>
      <c r="F159">
        <v>30</v>
      </c>
      <c r="G159">
        <v>44</v>
      </c>
    </row>
    <row r="160" spans="1:7" x14ac:dyDescent="0.35">
      <c r="A160">
        <v>2501336300</v>
      </c>
      <c r="B160">
        <v>159</v>
      </c>
      <c r="C160" t="s">
        <v>205</v>
      </c>
      <c r="D160">
        <v>6048</v>
      </c>
      <c r="E160">
        <v>296</v>
      </c>
      <c r="F160">
        <v>52</v>
      </c>
      <c r="G160">
        <v>58</v>
      </c>
    </row>
    <row r="161" spans="1:7" x14ac:dyDescent="0.35">
      <c r="A161">
        <v>2501737000</v>
      </c>
      <c r="B161">
        <v>160</v>
      </c>
      <c r="C161" t="s">
        <v>206</v>
      </c>
      <c r="D161">
        <v>43975</v>
      </c>
      <c r="E161">
        <v>827</v>
      </c>
      <c r="F161">
        <v>118</v>
      </c>
      <c r="G161">
        <v>99</v>
      </c>
    </row>
    <row r="162" spans="1:7" x14ac:dyDescent="0.35">
      <c r="A162">
        <v>2501337175</v>
      </c>
      <c r="B162">
        <v>161</v>
      </c>
      <c r="C162" t="s">
        <v>207</v>
      </c>
      <c r="D162">
        <v>9025</v>
      </c>
      <c r="E162">
        <v>352</v>
      </c>
      <c r="F162">
        <v>146</v>
      </c>
      <c r="G162">
        <v>112</v>
      </c>
    </row>
    <row r="163" spans="1:7" x14ac:dyDescent="0.35">
      <c r="A163">
        <v>2502737420</v>
      </c>
      <c r="B163">
        <v>162</v>
      </c>
      <c r="C163" t="s">
        <v>208</v>
      </c>
      <c r="D163">
        <v>4738</v>
      </c>
      <c r="E163">
        <v>235</v>
      </c>
      <c r="F163">
        <v>0</v>
      </c>
      <c r="G163">
        <v>21</v>
      </c>
    </row>
    <row r="164" spans="1:7" x14ac:dyDescent="0.35">
      <c r="A164">
        <v>2500937490</v>
      </c>
      <c r="B164">
        <v>163</v>
      </c>
      <c r="C164" t="s">
        <v>209</v>
      </c>
      <c r="D164">
        <v>37334</v>
      </c>
      <c r="E164">
        <v>753</v>
      </c>
      <c r="F164">
        <v>70</v>
      </c>
      <c r="G164">
        <v>75</v>
      </c>
    </row>
    <row r="165" spans="1:7" x14ac:dyDescent="0.35">
      <c r="A165">
        <v>2500937560</v>
      </c>
      <c r="B165">
        <v>164</v>
      </c>
      <c r="C165" t="s">
        <v>210</v>
      </c>
      <c r="D165">
        <v>4846</v>
      </c>
      <c r="E165">
        <v>258</v>
      </c>
      <c r="F165">
        <v>0</v>
      </c>
      <c r="G165">
        <v>21</v>
      </c>
    </row>
    <row r="166" spans="1:7" x14ac:dyDescent="0.35">
      <c r="A166">
        <v>2501737875</v>
      </c>
      <c r="B166">
        <v>165</v>
      </c>
      <c r="C166" t="s">
        <v>211</v>
      </c>
      <c r="D166">
        <v>27708</v>
      </c>
      <c r="E166">
        <v>675</v>
      </c>
      <c r="F166">
        <v>161</v>
      </c>
      <c r="G166">
        <v>137</v>
      </c>
    </row>
    <row r="167" spans="1:7" x14ac:dyDescent="0.35">
      <c r="A167">
        <v>2500937995</v>
      </c>
      <c r="B167">
        <v>166</v>
      </c>
      <c r="C167" t="s">
        <v>212</v>
      </c>
      <c r="D167">
        <v>2191</v>
      </c>
      <c r="E167">
        <v>192</v>
      </c>
      <c r="F167">
        <v>90</v>
      </c>
      <c r="G167">
        <v>76</v>
      </c>
    </row>
    <row r="168" spans="1:7" x14ac:dyDescent="0.35">
      <c r="A168">
        <v>2500538225</v>
      </c>
      <c r="B168">
        <v>167</v>
      </c>
      <c r="C168" t="s">
        <v>213</v>
      </c>
      <c r="D168">
        <v>9167</v>
      </c>
      <c r="E168">
        <v>437</v>
      </c>
      <c r="F168">
        <v>42</v>
      </c>
      <c r="G168">
        <v>71</v>
      </c>
    </row>
    <row r="169" spans="1:7" x14ac:dyDescent="0.35">
      <c r="A169">
        <v>2500938400</v>
      </c>
      <c r="B169">
        <v>168</v>
      </c>
      <c r="C169" t="s">
        <v>214</v>
      </c>
      <c r="D169">
        <v>8794</v>
      </c>
      <c r="E169">
        <v>338</v>
      </c>
      <c r="F169">
        <v>254</v>
      </c>
      <c r="G169">
        <v>184</v>
      </c>
    </row>
    <row r="170" spans="1:7" x14ac:dyDescent="0.35">
      <c r="A170">
        <v>2502338540</v>
      </c>
      <c r="B170">
        <v>169</v>
      </c>
      <c r="C170" t="s">
        <v>215</v>
      </c>
      <c r="D170">
        <v>2490</v>
      </c>
      <c r="E170">
        <v>195</v>
      </c>
      <c r="F170">
        <v>342</v>
      </c>
      <c r="G170">
        <v>126</v>
      </c>
    </row>
    <row r="171" spans="1:7" x14ac:dyDescent="0.35">
      <c r="A171">
        <v>2501738715</v>
      </c>
      <c r="B171">
        <v>170</v>
      </c>
      <c r="C171" t="s">
        <v>216</v>
      </c>
      <c r="D171">
        <v>17416</v>
      </c>
      <c r="E171">
        <v>628</v>
      </c>
      <c r="F171">
        <v>102</v>
      </c>
      <c r="G171">
        <v>113</v>
      </c>
    </row>
    <row r="172" spans="1:7" x14ac:dyDescent="0.35">
      <c r="A172">
        <v>2502338855</v>
      </c>
      <c r="B172">
        <v>171</v>
      </c>
      <c r="C172" t="s">
        <v>217</v>
      </c>
      <c r="D172">
        <v>11584</v>
      </c>
      <c r="E172">
        <v>379</v>
      </c>
      <c r="F172">
        <v>1189</v>
      </c>
      <c r="G172">
        <v>282</v>
      </c>
    </row>
    <row r="173" spans="1:7" x14ac:dyDescent="0.35">
      <c r="A173">
        <v>2500139100</v>
      </c>
      <c r="B173">
        <v>172</v>
      </c>
      <c r="C173" t="s">
        <v>218</v>
      </c>
      <c r="D173">
        <v>10385</v>
      </c>
      <c r="E173">
        <v>393</v>
      </c>
      <c r="F173">
        <v>3192</v>
      </c>
      <c r="G173">
        <v>336</v>
      </c>
    </row>
    <row r="174" spans="1:7" x14ac:dyDescent="0.35">
      <c r="A174">
        <v>2502339450</v>
      </c>
      <c r="B174">
        <v>173</v>
      </c>
      <c r="C174" t="s">
        <v>219</v>
      </c>
      <c r="D174">
        <v>3607</v>
      </c>
      <c r="E174">
        <v>248</v>
      </c>
      <c r="F174">
        <v>569</v>
      </c>
      <c r="G174">
        <v>183</v>
      </c>
    </row>
    <row r="175" spans="1:7" x14ac:dyDescent="0.35">
      <c r="A175">
        <v>2501739625</v>
      </c>
      <c r="B175">
        <v>174</v>
      </c>
      <c r="C175" t="s">
        <v>220</v>
      </c>
      <c r="D175">
        <v>4653</v>
      </c>
      <c r="E175">
        <v>301</v>
      </c>
      <c r="F175">
        <v>0</v>
      </c>
      <c r="G175">
        <v>21</v>
      </c>
    </row>
    <row r="176" spans="1:7" x14ac:dyDescent="0.35">
      <c r="A176">
        <v>2502139765</v>
      </c>
      <c r="B176">
        <v>175</v>
      </c>
      <c r="C176" t="s">
        <v>221</v>
      </c>
      <c r="D176">
        <v>4583</v>
      </c>
      <c r="E176">
        <v>193</v>
      </c>
      <c r="F176">
        <v>31</v>
      </c>
      <c r="G176">
        <v>49</v>
      </c>
    </row>
    <row r="177" spans="1:7" x14ac:dyDescent="0.35">
      <c r="A177">
        <v>2501739835</v>
      </c>
      <c r="B177">
        <v>176</v>
      </c>
      <c r="C177" t="s">
        <v>222</v>
      </c>
      <c r="D177">
        <v>26761</v>
      </c>
      <c r="E177">
        <v>780</v>
      </c>
      <c r="F177">
        <v>134</v>
      </c>
      <c r="G177">
        <v>113</v>
      </c>
    </row>
    <row r="178" spans="1:7" x14ac:dyDescent="0.35">
      <c r="A178">
        <v>2502139975</v>
      </c>
      <c r="B178">
        <v>177</v>
      </c>
      <c r="C178" t="s">
        <v>223</v>
      </c>
      <c r="D178">
        <v>4598</v>
      </c>
      <c r="E178">
        <v>204</v>
      </c>
      <c r="F178">
        <v>0</v>
      </c>
      <c r="G178">
        <v>21</v>
      </c>
    </row>
    <row r="179" spans="1:7" x14ac:dyDescent="0.35">
      <c r="A179">
        <v>2501740115</v>
      </c>
      <c r="B179">
        <v>178</v>
      </c>
      <c r="C179" t="s">
        <v>224</v>
      </c>
      <c r="D179">
        <v>12372</v>
      </c>
      <c r="E179">
        <v>475</v>
      </c>
      <c r="F179">
        <v>41</v>
      </c>
      <c r="G179">
        <v>49</v>
      </c>
    </row>
    <row r="180" spans="1:7" x14ac:dyDescent="0.35">
      <c r="A180">
        <v>2502740255</v>
      </c>
      <c r="B180">
        <v>179</v>
      </c>
      <c r="C180" t="s">
        <v>225</v>
      </c>
      <c r="D180">
        <v>2175</v>
      </c>
      <c r="E180">
        <v>149</v>
      </c>
      <c r="F180">
        <v>69</v>
      </c>
      <c r="G180">
        <v>90</v>
      </c>
    </row>
    <row r="181" spans="1:7" x14ac:dyDescent="0.35">
      <c r="A181">
        <v>2500940430</v>
      </c>
      <c r="B181">
        <v>180</v>
      </c>
      <c r="C181" t="s">
        <v>226</v>
      </c>
      <c r="D181">
        <v>2776</v>
      </c>
      <c r="E181">
        <v>272</v>
      </c>
      <c r="F181">
        <v>0</v>
      </c>
      <c r="G181">
        <v>19</v>
      </c>
    </row>
    <row r="182" spans="1:7" x14ac:dyDescent="0.35">
      <c r="A182">
        <v>2500940710</v>
      </c>
      <c r="B182">
        <v>181</v>
      </c>
      <c r="C182" t="s">
        <v>227</v>
      </c>
      <c r="D182">
        <v>19856</v>
      </c>
      <c r="E182">
        <v>464</v>
      </c>
      <c r="F182">
        <v>130</v>
      </c>
      <c r="G182">
        <v>96</v>
      </c>
    </row>
    <row r="183" spans="1:7" x14ac:dyDescent="0.35">
      <c r="A183">
        <v>2502340850</v>
      </c>
      <c r="B183">
        <v>182</v>
      </c>
      <c r="C183" t="s">
        <v>228</v>
      </c>
      <c r="D183">
        <v>10124</v>
      </c>
      <c r="E183">
        <v>420</v>
      </c>
      <c r="F183">
        <v>0</v>
      </c>
      <c r="G183">
        <v>25</v>
      </c>
    </row>
    <row r="184" spans="1:7" x14ac:dyDescent="0.35">
      <c r="A184">
        <v>2501540990</v>
      </c>
      <c r="B184">
        <v>183</v>
      </c>
      <c r="C184" t="s">
        <v>229</v>
      </c>
      <c r="D184">
        <v>220</v>
      </c>
      <c r="E184">
        <v>49</v>
      </c>
      <c r="F184">
        <v>31</v>
      </c>
      <c r="G184">
        <v>24</v>
      </c>
    </row>
    <row r="185" spans="1:7" x14ac:dyDescent="0.35">
      <c r="A185">
        <v>2500941095</v>
      </c>
      <c r="B185">
        <v>184</v>
      </c>
      <c r="C185" t="s">
        <v>230</v>
      </c>
      <c r="D185">
        <v>3351</v>
      </c>
      <c r="E185">
        <v>159</v>
      </c>
      <c r="F185">
        <v>43</v>
      </c>
      <c r="G185">
        <v>71</v>
      </c>
    </row>
    <row r="186" spans="1:7" x14ac:dyDescent="0.35">
      <c r="A186">
        <v>2502741165</v>
      </c>
      <c r="B186">
        <v>185</v>
      </c>
      <c r="C186" t="s">
        <v>231</v>
      </c>
      <c r="D186">
        <v>11950</v>
      </c>
      <c r="E186">
        <v>522</v>
      </c>
      <c r="F186">
        <v>22</v>
      </c>
      <c r="G186">
        <v>37</v>
      </c>
    </row>
    <row r="187" spans="1:7" x14ac:dyDescent="0.35">
      <c r="A187">
        <v>2502741340</v>
      </c>
      <c r="B187">
        <v>186</v>
      </c>
      <c r="C187" t="s">
        <v>232</v>
      </c>
      <c r="D187">
        <v>5548</v>
      </c>
      <c r="E187">
        <v>322</v>
      </c>
      <c r="F187">
        <v>30</v>
      </c>
      <c r="G187">
        <v>34</v>
      </c>
    </row>
    <row r="188" spans="1:7" x14ac:dyDescent="0.35">
      <c r="A188">
        <v>2502141515</v>
      </c>
      <c r="B188">
        <v>187</v>
      </c>
      <c r="C188" t="s">
        <v>233</v>
      </c>
      <c r="D188">
        <v>3357</v>
      </c>
      <c r="E188">
        <v>214</v>
      </c>
      <c r="F188">
        <v>0</v>
      </c>
      <c r="G188">
        <v>19</v>
      </c>
    </row>
    <row r="189" spans="1:7" x14ac:dyDescent="0.35">
      <c r="A189">
        <v>2502741585</v>
      </c>
      <c r="B189">
        <v>188</v>
      </c>
      <c r="C189" t="s">
        <v>234</v>
      </c>
      <c r="D189">
        <v>1315</v>
      </c>
      <c r="E189">
        <v>94</v>
      </c>
      <c r="F189">
        <v>14</v>
      </c>
      <c r="G189">
        <v>22</v>
      </c>
    </row>
    <row r="190" spans="1:7" x14ac:dyDescent="0.35">
      <c r="A190">
        <v>2502141690</v>
      </c>
      <c r="B190">
        <v>189</v>
      </c>
      <c r="C190" t="s">
        <v>235</v>
      </c>
      <c r="D190">
        <v>9462</v>
      </c>
      <c r="E190">
        <v>408</v>
      </c>
      <c r="F190">
        <v>39</v>
      </c>
      <c r="G190">
        <v>39</v>
      </c>
    </row>
    <row r="191" spans="1:7" x14ac:dyDescent="0.35">
      <c r="A191">
        <v>2501142040</v>
      </c>
      <c r="B191">
        <v>190</v>
      </c>
      <c r="C191" t="s">
        <v>236</v>
      </c>
      <c r="D191">
        <v>70</v>
      </c>
      <c r="E191">
        <v>26</v>
      </c>
      <c r="F191">
        <v>17</v>
      </c>
      <c r="G191">
        <v>13</v>
      </c>
    </row>
    <row r="192" spans="1:7" x14ac:dyDescent="0.35">
      <c r="A192">
        <v>2501342145</v>
      </c>
      <c r="B192">
        <v>191</v>
      </c>
      <c r="C192" t="s">
        <v>237</v>
      </c>
      <c r="D192">
        <v>3665</v>
      </c>
      <c r="E192">
        <v>221</v>
      </c>
      <c r="F192">
        <v>0</v>
      </c>
      <c r="G192">
        <v>19</v>
      </c>
    </row>
    <row r="193" spans="1:7" x14ac:dyDescent="0.35">
      <c r="A193">
        <v>2501142285</v>
      </c>
      <c r="B193">
        <v>192</v>
      </c>
      <c r="C193" t="s">
        <v>238</v>
      </c>
      <c r="D193">
        <v>4058</v>
      </c>
      <c r="E193">
        <v>269</v>
      </c>
      <c r="F193">
        <v>36</v>
      </c>
      <c r="G193">
        <v>44</v>
      </c>
    </row>
    <row r="194" spans="1:7" x14ac:dyDescent="0.35">
      <c r="A194">
        <v>2500342460</v>
      </c>
      <c r="B194">
        <v>193</v>
      </c>
      <c r="C194" t="s">
        <v>239</v>
      </c>
      <c r="D194">
        <v>923</v>
      </c>
      <c r="E194">
        <v>117</v>
      </c>
      <c r="F194">
        <v>491</v>
      </c>
      <c r="G194">
        <v>87</v>
      </c>
    </row>
    <row r="195" spans="1:7" x14ac:dyDescent="0.35">
      <c r="A195">
        <v>2501342530</v>
      </c>
      <c r="B195">
        <v>194</v>
      </c>
      <c r="C195" t="s">
        <v>240</v>
      </c>
      <c r="D195">
        <v>404</v>
      </c>
      <c r="E195">
        <v>52</v>
      </c>
      <c r="F195">
        <v>6</v>
      </c>
      <c r="G195">
        <v>9</v>
      </c>
    </row>
    <row r="196" spans="1:7" x14ac:dyDescent="0.35">
      <c r="A196">
        <v>2500343300</v>
      </c>
      <c r="B196">
        <v>195</v>
      </c>
      <c r="C196" t="s">
        <v>241</v>
      </c>
      <c r="D196">
        <v>169</v>
      </c>
      <c r="E196">
        <v>36</v>
      </c>
      <c r="F196">
        <v>81</v>
      </c>
      <c r="G196">
        <v>30</v>
      </c>
    </row>
    <row r="197" spans="1:7" x14ac:dyDescent="0.35">
      <c r="A197">
        <v>2500943580</v>
      </c>
      <c r="B197">
        <v>196</v>
      </c>
      <c r="C197" t="s">
        <v>242</v>
      </c>
      <c r="D197">
        <v>1825</v>
      </c>
      <c r="E197">
        <v>190</v>
      </c>
      <c r="F197">
        <v>64</v>
      </c>
      <c r="G197">
        <v>56</v>
      </c>
    </row>
    <row r="198" spans="1:7" x14ac:dyDescent="0.35">
      <c r="A198">
        <v>2501943790</v>
      </c>
      <c r="B198">
        <v>197</v>
      </c>
      <c r="C198" t="s">
        <v>243</v>
      </c>
      <c r="D198">
        <v>12287</v>
      </c>
      <c r="E198">
        <v>20</v>
      </c>
      <c r="F198">
        <v>7276</v>
      </c>
      <c r="G198">
        <v>350</v>
      </c>
    </row>
    <row r="199" spans="1:7" x14ac:dyDescent="0.35">
      <c r="A199">
        <v>2501743895</v>
      </c>
      <c r="B199">
        <v>198</v>
      </c>
      <c r="C199" t="s">
        <v>244</v>
      </c>
      <c r="D199">
        <v>16003</v>
      </c>
      <c r="E199">
        <v>641</v>
      </c>
      <c r="F199">
        <v>59</v>
      </c>
      <c r="G199">
        <v>59</v>
      </c>
    </row>
    <row r="200" spans="1:7" x14ac:dyDescent="0.35">
      <c r="A200">
        <v>2502144105</v>
      </c>
      <c r="B200">
        <v>199</v>
      </c>
      <c r="C200" t="s">
        <v>245</v>
      </c>
      <c r="D200">
        <v>11710</v>
      </c>
      <c r="E200">
        <v>304</v>
      </c>
      <c r="F200">
        <v>97</v>
      </c>
      <c r="G200">
        <v>109</v>
      </c>
    </row>
    <row r="201" spans="1:7" x14ac:dyDescent="0.35">
      <c r="A201">
        <v>2500344385</v>
      </c>
      <c r="B201">
        <v>200</v>
      </c>
      <c r="C201" t="s">
        <v>246</v>
      </c>
      <c r="D201">
        <v>130</v>
      </c>
      <c r="E201">
        <v>31</v>
      </c>
      <c r="F201">
        <v>6</v>
      </c>
      <c r="G201">
        <v>8</v>
      </c>
    </row>
    <row r="202" spans="1:7" x14ac:dyDescent="0.35">
      <c r="A202">
        <v>2500545000</v>
      </c>
      <c r="B202">
        <v>201</v>
      </c>
      <c r="C202" t="s">
        <v>247</v>
      </c>
      <c r="D202">
        <v>44392</v>
      </c>
      <c r="E202">
        <v>698</v>
      </c>
      <c r="F202">
        <v>140</v>
      </c>
      <c r="G202">
        <v>106</v>
      </c>
    </row>
    <row r="203" spans="1:7" x14ac:dyDescent="0.35">
      <c r="A203">
        <v>2502745105</v>
      </c>
      <c r="B203">
        <v>202</v>
      </c>
      <c r="C203" t="s">
        <v>248</v>
      </c>
      <c r="D203">
        <v>427</v>
      </c>
      <c r="E203">
        <v>70</v>
      </c>
      <c r="F203">
        <v>2</v>
      </c>
      <c r="G203">
        <v>5</v>
      </c>
    </row>
    <row r="204" spans="1:7" x14ac:dyDescent="0.35">
      <c r="A204">
        <v>2500345420</v>
      </c>
      <c r="B204">
        <v>203</v>
      </c>
      <c r="C204" t="s">
        <v>249</v>
      </c>
      <c r="D204">
        <v>996</v>
      </c>
      <c r="E204">
        <v>63</v>
      </c>
      <c r="F204">
        <v>335</v>
      </c>
      <c r="G204">
        <v>61</v>
      </c>
    </row>
    <row r="205" spans="1:7" x14ac:dyDescent="0.35">
      <c r="A205">
        <v>2501145490</v>
      </c>
      <c r="B205">
        <v>204</v>
      </c>
      <c r="C205" t="s">
        <v>250</v>
      </c>
      <c r="D205">
        <v>528</v>
      </c>
      <c r="E205">
        <v>83</v>
      </c>
      <c r="F205">
        <v>28</v>
      </c>
      <c r="G205">
        <v>23</v>
      </c>
    </row>
    <row r="206" spans="1:7" x14ac:dyDescent="0.35">
      <c r="A206">
        <v>2500945175</v>
      </c>
      <c r="B206">
        <v>205</v>
      </c>
      <c r="C206" t="s">
        <v>251</v>
      </c>
      <c r="D206">
        <v>2961</v>
      </c>
      <c r="E206">
        <v>300</v>
      </c>
      <c r="F206">
        <v>323</v>
      </c>
      <c r="G206">
        <v>140</v>
      </c>
    </row>
    <row r="207" spans="1:7" x14ac:dyDescent="0.35">
      <c r="A207">
        <v>2500945245</v>
      </c>
      <c r="B207">
        <v>206</v>
      </c>
      <c r="C207" t="s">
        <v>252</v>
      </c>
      <c r="D207">
        <v>8239</v>
      </c>
      <c r="E207">
        <v>442</v>
      </c>
      <c r="F207">
        <v>236</v>
      </c>
      <c r="G207">
        <v>153</v>
      </c>
    </row>
    <row r="208" spans="1:7" x14ac:dyDescent="0.35">
      <c r="A208">
        <v>2501745560</v>
      </c>
      <c r="B208">
        <v>207</v>
      </c>
      <c r="C208" t="s">
        <v>253</v>
      </c>
      <c r="D208">
        <v>33331</v>
      </c>
      <c r="E208">
        <v>656</v>
      </c>
      <c r="F208">
        <v>384</v>
      </c>
      <c r="G208">
        <v>153</v>
      </c>
    </row>
    <row r="209" spans="1:7" x14ac:dyDescent="0.35">
      <c r="A209">
        <v>2502146050</v>
      </c>
      <c r="B209">
        <v>208</v>
      </c>
      <c r="C209" t="s">
        <v>254</v>
      </c>
      <c r="D209">
        <v>3412</v>
      </c>
      <c r="E209">
        <v>189</v>
      </c>
      <c r="F209">
        <v>12</v>
      </c>
      <c r="G209">
        <v>18</v>
      </c>
    </row>
    <row r="210" spans="1:7" x14ac:dyDescent="0.35">
      <c r="A210">
        <v>2500346225</v>
      </c>
      <c r="B210">
        <v>209</v>
      </c>
      <c r="C210" t="s">
        <v>255</v>
      </c>
      <c r="D210">
        <v>6756</v>
      </c>
      <c r="E210">
        <v>380</v>
      </c>
      <c r="F210">
        <v>231</v>
      </c>
      <c r="G210">
        <v>145</v>
      </c>
    </row>
    <row r="211" spans="1:7" x14ac:dyDescent="0.35">
      <c r="A211">
        <v>2500946365</v>
      </c>
      <c r="B211">
        <v>210</v>
      </c>
      <c r="C211" t="s">
        <v>256</v>
      </c>
      <c r="D211">
        <v>11866</v>
      </c>
      <c r="E211">
        <v>435</v>
      </c>
      <c r="F211">
        <v>37</v>
      </c>
      <c r="G211">
        <v>43</v>
      </c>
    </row>
    <row r="212" spans="1:7" x14ac:dyDescent="0.35">
      <c r="A212">
        <v>2500546598</v>
      </c>
      <c r="B212">
        <v>211</v>
      </c>
      <c r="C212" t="s">
        <v>257</v>
      </c>
      <c r="D212">
        <v>12891</v>
      </c>
      <c r="E212">
        <v>482</v>
      </c>
      <c r="F212">
        <v>66</v>
      </c>
      <c r="G212">
        <v>73</v>
      </c>
    </row>
    <row r="213" spans="1:7" x14ac:dyDescent="0.35">
      <c r="A213">
        <v>2502747135</v>
      </c>
      <c r="B213">
        <v>212</v>
      </c>
      <c r="C213" t="s">
        <v>258</v>
      </c>
      <c r="D213">
        <v>2074</v>
      </c>
      <c r="E213">
        <v>139</v>
      </c>
      <c r="F213">
        <v>34</v>
      </c>
      <c r="G213">
        <v>41</v>
      </c>
    </row>
    <row r="214" spans="1:7" x14ac:dyDescent="0.35">
      <c r="A214">
        <v>2501748955</v>
      </c>
      <c r="B214">
        <v>213</v>
      </c>
      <c r="C214" t="s">
        <v>259</v>
      </c>
      <c r="D214">
        <v>5916</v>
      </c>
      <c r="E214">
        <v>265</v>
      </c>
      <c r="F214">
        <v>38</v>
      </c>
      <c r="G214">
        <v>60</v>
      </c>
    </row>
    <row r="215" spans="1:7" x14ac:dyDescent="0.35">
      <c r="A215">
        <v>2501546330</v>
      </c>
      <c r="B215">
        <v>214</v>
      </c>
      <c r="C215" t="s">
        <v>260</v>
      </c>
      <c r="D215">
        <v>13048</v>
      </c>
      <c r="E215">
        <v>370</v>
      </c>
      <c r="F215">
        <v>0</v>
      </c>
      <c r="G215">
        <v>25</v>
      </c>
    </row>
    <row r="216" spans="1:7" x14ac:dyDescent="0.35">
      <c r="A216">
        <v>2502746820</v>
      </c>
      <c r="B216">
        <v>215</v>
      </c>
      <c r="C216" t="s">
        <v>261</v>
      </c>
      <c r="D216">
        <v>5934</v>
      </c>
      <c r="E216">
        <v>202</v>
      </c>
      <c r="F216">
        <v>45</v>
      </c>
      <c r="G216">
        <v>70</v>
      </c>
    </row>
    <row r="217" spans="1:7" x14ac:dyDescent="0.35">
      <c r="A217">
        <v>2502746925</v>
      </c>
      <c r="B217">
        <v>216</v>
      </c>
      <c r="C217" t="s">
        <v>262</v>
      </c>
      <c r="D217">
        <v>6856</v>
      </c>
      <c r="E217">
        <v>337</v>
      </c>
      <c r="F217">
        <v>8</v>
      </c>
      <c r="G217">
        <v>12</v>
      </c>
    </row>
    <row r="218" spans="1:7" x14ac:dyDescent="0.35">
      <c r="A218">
        <v>2501147835</v>
      </c>
      <c r="B218">
        <v>217</v>
      </c>
      <c r="C218" t="s">
        <v>263</v>
      </c>
      <c r="D218">
        <v>1348</v>
      </c>
      <c r="E218">
        <v>109</v>
      </c>
      <c r="F218">
        <v>23</v>
      </c>
      <c r="G218">
        <v>37</v>
      </c>
    </row>
    <row r="219" spans="1:7" x14ac:dyDescent="0.35">
      <c r="A219">
        <v>2500549970</v>
      </c>
      <c r="B219">
        <v>218</v>
      </c>
      <c r="C219" t="s">
        <v>264</v>
      </c>
      <c r="D219">
        <v>6796</v>
      </c>
      <c r="E219">
        <v>269</v>
      </c>
      <c r="F219">
        <v>10</v>
      </c>
      <c r="G219">
        <v>16</v>
      </c>
    </row>
    <row r="220" spans="1:7" x14ac:dyDescent="0.35">
      <c r="A220">
        <v>2502350145</v>
      </c>
      <c r="B220">
        <v>219</v>
      </c>
      <c r="C220" t="s">
        <v>265</v>
      </c>
      <c r="D220">
        <v>3710</v>
      </c>
      <c r="E220">
        <v>174</v>
      </c>
      <c r="F220">
        <v>0</v>
      </c>
      <c r="G220">
        <v>21</v>
      </c>
    </row>
    <row r="221" spans="1:7" x14ac:dyDescent="0.35">
      <c r="A221">
        <v>2502150250</v>
      </c>
      <c r="B221">
        <v>220</v>
      </c>
      <c r="C221" t="s">
        <v>266</v>
      </c>
      <c r="D221">
        <v>13765</v>
      </c>
      <c r="E221">
        <v>410</v>
      </c>
      <c r="F221">
        <v>90</v>
      </c>
      <c r="G221">
        <v>99</v>
      </c>
    </row>
    <row r="222" spans="1:7" x14ac:dyDescent="0.35">
      <c r="A222">
        <v>2500750390</v>
      </c>
      <c r="B222">
        <v>221</v>
      </c>
      <c r="C222" t="s">
        <v>267</v>
      </c>
      <c r="D222">
        <v>4492</v>
      </c>
      <c r="E222">
        <v>344</v>
      </c>
      <c r="F222">
        <v>2481</v>
      </c>
      <c r="G222">
        <v>317</v>
      </c>
    </row>
    <row r="223" spans="1:7" x14ac:dyDescent="0.35">
      <c r="A223">
        <v>2502750670</v>
      </c>
      <c r="B223">
        <v>222</v>
      </c>
      <c r="C223" t="s">
        <v>268</v>
      </c>
      <c r="D223">
        <v>674</v>
      </c>
      <c r="E223">
        <v>51</v>
      </c>
      <c r="F223">
        <v>28</v>
      </c>
      <c r="G223">
        <v>33</v>
      </c>
    </row>
    <row r="224" spans="1:7" x14ac:dyDescent="0.35">
      <c r="A224">
        <v>2501151265</v>
      </c>
      <c r="B224">
        <v>223</v>
      </c>
      <c r="C224" t="s">
        <v>269</v>
      </c>
      <c r="D224">
        <v>3386</v>
      </c>
      <c r="E224">
        <v>221</v>
      </c>
      <c r="F224">
        <v>137</v>
      </c>
      <c r="G224">
        <v>101</v>
      </c>
    </row>
    <row r="225" spans="1:7" x14ac:dyDescent="0.35">
      <c r="A225">
        <v>2500151440</v>
      </c>
      <c r="B225">
        <v>224</v>
      </c>
      <c r="C225" t="s">
        <v>270</v>
      </c>
      <c r="D225">
        <v>5944</v>
      </c>
      <c r="E225">
        <v>272</v>
      </c>
      <c r="F225">
        <v>2782</v>
      </c>
      <c r="G225">
        <v>224</v>
      </c>
    </row>
    <row r="226" spans="1:7" x14ac:dyDescent="0.35">
      <c r="A226">
        <v>2500351580</v>
      </c>
      <c r="B226">
        <v>225</v>
      </c>
      <c r="C226" t="s">
        <v>271</v>
      </c>
      <c r="D226">
        <v>1657</v>
      </c>
      <c r="E226">
        <v>103</v>
      </c>
      <c r="F226">
        <v>890</v>
      </c>
      <c r="G226">
        <v>115</v>
      </c>
    </row>
    <row r="227" spans="1:7" x14ac:dyDescent="0.35">
      <c r="A227">
        <v>2502751825</v>
      </c>
      <c r="B227">
        <v>226</v>
      </c>
      <c r="C227" t="s">
        <v>272</v>
      </c>
      <c r="D227">
        <v>5200</v>
      </c>
      <c r="E227">
        <v>391</v>
      </c>
      <c r="F227">
        <v>28</v>
      </c>
      <c r="G227">
        <v>41</v>
      </c>
    </row>
    <row r="228" spans="1:7" x14ac:dyDescent="0.35">
      <c r="A228">
        <v>2501352144</v>
      </c>
      <c r="B228">
        <v>227</v>
      </c>
      <c r="C228" t="s">
        <v>273</v>
      </c>
      <c r="D228">
        <v>5714</v>
      </c>
      <c r="E228">
        <v>365</v>
      </c>
      <c r="F228">
        <v>54</v>
      </c>
      <c r="G228">
        <v>89</v>
      </c>
    </row>
    <row r="229" spans="1:7" x14ac:dyDescent="0.35">
      <c r="A229">
        <v>2502752420</v>
      </c>
      <c r="B229">
        <v>228</v>
      </c>
      <c r="C229" t="s">
        <v>274</v>
      </c>
      <c r="D229">
        <v>1688</v>
      </c>
      <c r="E229">
        <v>104</v>
      </c>
      <c r="F229">
        <v>0</v>
      </c>
      <c r="G229">
        <v>19</v>
      </c>
    </row>
    <row r="230" spans="1:7" x14ac:dyDescent="0.35">
      <c r="A230">
        <v>2500952490</v>
      </c>
      <c r="B230">
        <v>229</v>
      </c>
      <c r="C230" t="s">
        <v>275</v>
      </c>
      <c r="D230">
        <v>23355</v>
      </c>
      <c r="E230">
        <v>617</v>
      </c>
      <c r="F230">
        <v>96</v>
      </c>
      <c r="G230">
        <v>109</v>
      </c>
    </row>
    <row r="231" spans="1:7" x14ac:dyDescent="0.35">
      <c r="A231">
        <v>2501552560</v>
      </c>
      <c r="B231">
        <v>230</v>
      </c>
      <c r="C231" t="s">
        <v>276</v>
      </c>
      <c r="D231">
        <v>642</v>
      </c>
      <c r="E231">
        <v>109</v>
      </c>
      <c r="F231">
        <v>29</v>
      </c>
      <c r="G231">
        <v>28</v>
      </c>
    </row>
    <row r="232" spans="1:7" x14ac:dyDescent="0.35">
      <c r="A232">
        <v>2502352630</v>
      </c>
      <c r="B232">
        <v>231</v>
      </c>
      <c r="C232" t="s">
        <v>277</v>
      </c>
      <c r="D232">
        <v>6809</v>
      </c>
      <c r="E232">
        <v>309</v>
      </c>
      <c r="F232">
        <v>13</v>
      </c>
      <c r="G232">
        <v>22</v>
      </c>
    </row>
    <row r="233" spans="1:7" x14ac:dyDescent="0.35">
      <c r="A233">
        <v>2501752805</v>
      </c>
      <c r="B233">
        <v>232</v>
      </c>
      <c r="C233" t="s">
        <v>278</v>
      </c>
      <c r="D233">
        <v>4514</v>
      </c>
      <c r="E233">
        <v>277</v>
      </c>
      <c r="F233">
        <v>0</v>
      </c>
      <c r="G233">
        <v>21</v>
      </c>
    </row>
    <row r="234" spans="1:7" x14ac:dyDescent="0.35">
      <c r="A234">
        <v>2500353050</v>
      </c>
      <c r="B234">
        <v>233</v>
      </c>
      <c r="C234" t="s">
        <v>279</v>
      </c>
      <c r="D234">
        <v>364</v>
      </c>
      <c r="E234">
        <v>48</v>
      </c>
      <c r="F234">
        <v>38</v>
      </c>
      <c r="G234">
        <v>22</v>
      </c>
    </row>
    <row r="235" spans="1:7" x14ac:dyDescent="0.35">
      <c r="A235">
        <v>2502753120</v>
      </c>
      <c r="B235">
        <v>234</v>
      </c>
      <c r="C235" t="s">
        <v>280</v>
      </c>
      <c r="D235">
        <v>529</v>
      </c>
      <c r="E235">
        <v>53</v>
      </c>
      <c r="F235">
        <v>54</v>
      </c>
      <c r="G235">
        <v>31</v>
      </c>
    </row>
    <row r="236" spans="1:7" x14ac:dyDescent="0.35">
      <c r="A236">
        <v>2502753225</v>
      </c>
      <c r="B236">
        <v>235</v>
      </c>
      <c r="C236" t="s">
        <v>281</v>
      </c>
      <c r="D236">
        <v>835</v>
      </c>
      <c r="E236">
        <v>96</v>
      </c>
      <c r="F236">
        <v>114</v>
      </c>
      <c r="G236">
        <v>52</v>
      </c>
    </row>
    <row r="237" spans="1:7" x14ac:dyDescent="0.35">
      <c r="A237">
        <v>2500353960</v>
      </c>
      <c r="B237">
        <v>236</v>
      </c>
      <c r="C237" t="s">
        <v>282</v>
      </c>
      <c r="D237">
        <v>21283</v>
      </c>
      <c r="E237">
        <v>443</v>
      </c>
      <c r="F237">
        <v>461</v>
      </c>
      <c r="G237">
        <v>179</v>
      </c>
    </row>
    <row r="238" spans="1:7" x14ac:dyDescent="0.35">
      <c r="A238">
        <v>2501554030</v>
      </c>
      <c r="B238">
        <v>237</v>
      </c>
      <c r="C238" t="s">
        <v>283</v>
      </c>
      <c r="D238">
        <v>329</v>
      </c>
      <c r="E238">
        <v>52</v>
      </c>
      <c r="F238">
        <v>24</v>
      </c>
      <c r="G238">
        <v>19</v>
      </c>
    </row>
    <row r="239" spans="1:7" x14ac:dyDescent="0.35">
      <c r="A239">
        <v>2502154100</v>
      </c>
      <c r="B239">
        <v>238</v>
      </c>
      <c r="C239" t="s">
        <v>284</v>
      </c>
      <c r="D239">
        <v>4383</v>
      </c>
      <c r="E239">
        <v>286</v>
      </c>
      <c r="F239">
        <v>0</v>
      </c>
      <c r="G239">
        <v>19</v>
      </c>
    </row>
    <row r="240" spans="1:7" x14ac:dyDescent="0.35">
      <c r="A240">
        <v>2502354310</v>
      </c>
      <c r="B240">
        <v>239</v>
      </c>
      <c r="C240" t="s">
        <v>285</v>
      </c>
      <c r="D240">
        <v>28174</v>
      </c>
      <c r="E240">
        <v>620</v>
      </c>
      <c r="F240">
        <v>1966</v>
      </c>
      <c r="G240">
        <v>354</v>
      </c>
    </row>
    <row r="241" spans="1:7" x14ac:dyDescent="0.35">
      <c r="A241">
        <v>2502354415</v>
      </c>
      <c r="B241">
        <v>240</v>
      </c>
      <c r="C241" t="s">
        <v>286</v>
      </c>
      <c r="D241">
        <v>1237</v>
      </c>
      <c r="E241">
        <v>106</v>
      </c>
      <c r="F241">
        <v>0</v>
      </c>
      <c r="G241">
        <v>14</v>
      </c>
    </row>
    <row r="242" spans="1:7" x14ac:dyDescent="0.35">
      <c r="A242">
        <v>2502755395</v>
      </c>
      <c r="B242">
        <v>241</v>
      </c>
      <c r="C242" t="s">
        <v>287</v>
      </c>
      <c r="D242">
        <v>1382</v>
      </c>
      <c r="E242">
        <v>118</v>
      </c>
      <c r="F242">
        <v>49</v>
      </c>
      <c r="G242">
        <v>77</v>
      </c>
    </row>
    <row r="243" spans="1:7" x14ac:dyDescent="0.35">
      <c r="A243">
        <v>2500155500</v>
      </c>
      <c r="B243">
        <v>242</v>
      </c>
      <c r="C243" t="s">
        <v>288</v>
      </c>
      <c r="D243">
        <v>4905</v>
      </c>
      <c r="E243">
        <v>309</v>
      </c>
      <c r="F243">
        <v>2725</v>
      </c>
      <c r="G243">
        <v>246</v>
      </c>
    </row>
    <row r="244" spans="1:7" x14ac:dyDescent="0.35">
      <c r="A244">
        <v>2502155745</v>
      </c>
      <c r="B244">
        <v>243</v>
      </c>
      <c r="C244" t="s">
        <v>289</v>
      </c>
      <c r="D244">
        <v>47424</v>
      </c>
      <c r="E244">
        <v>863</v>
      </c>
      <c r="F244">
        <v>115</v>
      </c>
      <c r="G244">
        <v>62</v>
      </c>
    </row>
    <row r="245" spans="1:7" x14ac:dyDescent="0.35">
      <c r="A245">
        <v>2502156000</v>
      </c>
      <c r="B245">
        <v>244</v>
      </c>
      <c r="C245" t="s">
        <v>290</v>
      </c>
      <c r="D245">
        <v>12817</v>
      </c>
      <c r="E245">
        <v>541</v>
      </c>
      <c r="F245">
        <v>58</v>
      </c>
      <c r="G245">
        <v>72</v>
      </c>
    </row>
    <row r="246" spans="1:7" x14ac:dyDescent="0.35">
      <c r="A246">
        <v>2500556060</v>
      </c>
      <c r="B246">
        <v>245</v>
      </c>
      <c r="C246" t="s">
        <v>291</v>
      </c>
      <c r="D246">
        <v>5757</v>
      </c>
      <c r="E246">
        <v>346</v>
      </c>
      <c r="F246">
        <v>20</v>
      </c>
      <c r="G246">
        <v>29</v>
      </c>
    </row>
    <row r="247" spans="1:7" x14ac:dyDescent="0.35">
      <c r="A247">
        <v>2501756130</v>
      </c>
      <c r="B247">
        <v>246</v>
      </c>
      <c r="C247" t="s">
        <v>292</v>
      </c>
      <c r="D247">
        <v>9727</v>
      </c>
      <c r="E247">
        <v>376</v>
      </c>
      <c r="F247">
        <v>39</v>
      </c>
      <c r="G247">
        <v>46</v>
      </c>
    </row>
    <row r="248" spans="1:7" x14ac:dyDescent="0.35">
      <c r="A248">
        <v>2500556375</v>
      </c>
      <c r="B248">
        <v>247</v>
      </c>
      <c r="C248" t="s">
        <v>293</v>
      </c>
      <c r="D248">
        <v>4793</v>
      </c>
      <c r="E248">
        <v>242</v>
      </c>
      <c r="F248">
        <v>89</v>
      </c>
      <c r="G248">
        <v>99</v>
      </c>
    </row>
    <row r="249" spans="1:7" x14ac:dyDescent="0.35">
      <c r="A249">
        <v>2502556585</v>
      </c>
      <c r="B249">
        <v>248</v>
      </c>
      <c r="C249" t="s">
        <v>294</v>
      </c>
      <c r="D249">
        <v>23311</v>
      </c>
      <c r="E249">
        <v>802</v>
      </c>
      <c r="F249">
        <v>0</v>
      </c>
      <c r="G249">
        <v>32</v>
      </c>
    </row>
    <row r="250" spans="1:7" x14ac:dyDescent="0.35">
      <c r="A250">
        <v>2500356795</v>
      </c>
      <c r="B250">
        <v>249</v>
      </c>
      <c r="C250" t="s">
        <v>295</v>
      </c>
      <c r="D250">
        <v>856</v>
      </c>
      <c r="E250">
        <v>73</v>
      </c>
      <c r="F250">
        <v>179</v>
      </c>
      <c r="G250">
        <v>58</v>
      </c>
    </row>
    <row r="251" spans="1:7" x14ac:dyDescent="0.35">
      <c r="A251">
        <v>2502357600</v>
      </c>
      <c r="B251">
        <v>250</v>
      </c>
      <c r="C251" t="s">
        <v>296</v>
      </c>
      <c r="D251">
        <v>2154</v>
      </c>
      <c r="E251">
        <v>137</v>
      </c>
      <c r="F251">
        <v>9</v>
      </c>
      <c r="G251">
        <v>16</v>
      </c>
    </row>
    <row r="252" spans="1:7" x14ac:dyDescent="0.35">
      <c r="A252">
        <v>2502357775</v>
      </c>
      <c r="B252">
        <v>251</v>
      </c>
      <c r="C252" t="s">
        <v>297</v>
      </c>
      <c r="D252">
        <v>7317</v>
      </c>
      <c r="E252">
        <v>448</v>
      </c>
      <c r="F252">
        <v>47</v>
      </c>
      <c r="G252">
        <v>75</v>
      </c>
    </row>
    <row r="253" spans="1:7" x14ac:dyDescent="0.35">
      <c r="A253">
        <v>2500957880</v>
      </c>
      <c r="B253">
        <v>252</v>
      </c>
      <c r="C253" t="s">
        <v>298</v>
      </c>
      <c r="D253">
        <v>4232</v>
      </c>
      <c r="E253">
        <v>218</v>
      </c>
      <c r="F253">
        <v>845</v>
      </c>
      <c r="G253">
        <v>194</v>
      </c>
    </row>
    <row r="254" spans="1:7" x14ac:dyDescent="0.35">
      <c r="A254">
        <v>2501158335</v>
      </c>
      <c r="B254">
        <v>253</v>
      </c>
      <c r="C254" t="s">
        <v>299</v>
      </c>
      <c r="D254">
        <v>244</v>
      </c>
      <c r="E254">
        <v>47</v>
      </c>
      <c r="F254">
        <v>49</v>
      </c>
      <c r="G254">
        <v>26</v>
      </c>
    </row>
    <row r="255" spans="1:7" x14ac:dyDescent="0.35">
      <c r="A255">
        <v>2500958405</v>
      </c>
      <c r="B255">
        <v>254</v>
      </c>
      <c r="C255" t="s">
        <v>300</v>
      </c>
      <c r="D255">
        <v>2393</v>
      </c>
      <c r="E255">
        <v>141</v>
      </c>
      <c r="F255">
        <v>17</v>
      </c>
      <c r="G255">
        <v>27</v>
      </c>
    </row>
    <row r="256" spans="1:7" x14ac:dyDescent="0.35">
      <c r="A256">
        <v>2502758580</v>
      </c>
      <c r="B256">
        <v>255</v>
      </c>
      <c r="C256" t="s">
        <v>301</v>
      </c>
      <c r="D256">
        <v>614</v>
      </c>
      <c r="E256">
        <v>56</v>
      </c>
      <c r="F256">
        <v>51</v>
      </c>
      <c r="G256">
        <v>31</v>
      </c>
    </row>
    <row r="257" spans="1:7" x14ac:dyDescent="0.35">
      <c r="A257">
        <v>2501358650</v>
      </c>
      <c r="B257">
        <v>256</v>
      </c>
      <c r="C257" t="s">
        <v>302</v>
      </c>
      <c r="D257">
        <v>647</v>
      </c>
      <c r="E257">
        <v>101</v>
      </c>
      <c r="F257">
        <v>15</v>
      </c>
      <c r="G257">
        <v>18</v>
      </c>
    </row>
    <row r="258" spans="1:7" x14ac:dyDescent="0.35">
      <c r="A258">
        <v>2502758825</v>
      </c>
      <c r="B258">
        <v>257</v>
      </c>
      <c r="C258" t="s">
        <v>303</v>
      </c>
      <c r="D258">
        <v>3330</v>
      </c>
      <c r="E258">
        <v>289</v>
      </c>
      <c r="F258">
        <v>136</v>
      </c>
      <c r="G258">
        <v>154</v>
      </c>
    </row>
    <row r="259" spans="1:7" x14ac:dyDescent="0.35">
      <c r="A259">
        <v>2500959105</v>
      </c>
      <c r="B259">
        <v>258</v>
      </c>
      <c r="C259" t="s">
        <v>304</v>
      </c>
      <c r="D259">
        <v>21086</v>
      </c>
      <c r="E259">
        <v>612</v>
      </c>
      <c r="F259">
        <v>165</v>
      </c>
      <c r="G259">
        <v>97</v>
      </c>
    </row>
    <row r="260" spans="1:7" x14ac:dyDescent="0.35">
      <c r="A260">
        <v>2500959245</v>
      </c>
      <c r="B260">
        <v>259</v>
      </c>
      <c r="C260" t="s">
        <v>305</v>
      </c>
      <c r="D260">
        <v>5082</v>
      </c>
      <c r="E260">
        <v>273</v>
      </c>
      <c r="F260">
        <v>775</v>
      </c>
      <c r="G260">
        <v>162</v>
      </c>
    </row>
    <row r="261" spans="1:7" x14ac:dyDescent="0.35">
      <c r="A261">
        <v>2500359665</v>
      </c>
      <c r="B261">
        <v>260</v>
      </c>
      <c r="C261" t="s">
        <v>306</v>
      </c>
      <c r="D261">
        <v>665</v>
      </c>
      <c r="E261">
        <v>75</v>
      </c>
      <c r="F261">
        <v>236</v>
      </c>
      <c r="G261">
        <v>61</v>
      </c>
    </row>
    <row r="262" spans="1:7" x14ac:dyDescent="0.35">
      <c r="A262">
        <v>2500159735</v>
      </c>
      <c r="B262">
        <v>261</v>
      </c>
      <c r="C262" t="s">
        <v>307</v>
      </c>
      <c r="D262">
        <v>9625</v>
      </c>
      <c r="E262">
        <v>351</v>
      </c>
      <c r="F262">
        <v>1298</v>
      </c>
      <c r="G262">
        <v>193</v>
      </c>
    </row>
    <row r="263" spans="1:7" x14ac:dyDescent="0.35">
      <c r="A263">
        <v>2500960015</v>
      </c>
      <c r="B263">
        <v>262</v>
      </c>
      <c r="C263" t="s">
        <v>308</v>
      </c>
      <c r="D263">
        <v>11289</v>
      </c>
      <c r="E263">
        <v>404</v>
      </c>
      <c r="F263">
        <v>43</v>
      </c>
      <c r="G263">
        <v>49</v>
      </c>
    </row>
    <row r="264" spans="1:7" x14ac:dyDescent="0.35">
      <c r="A264">
        <v>2500360225</v>
      </c>
      <c r="B264">
        <v>263</v>
      </c>
      <c r="C264" t="s">
        <v>309</v>
      </c>
      <c r="D264">
        <v>376</v>
      </c>
      <c r="E264">
        <v>58</v>
      </c>
      <c r="F264">
        <v>50</v>
      </c>
      <c r="G264">
        <v>24</v>
      </c>
    </row>
    <row r="265" spans="1:7" x14ac:dyDescent="0.35">
      <c r="A265">
        <v>2502360330</v>
      </c>
      <c r="B265">
        <v>264</v>
      </c>
      <c r="C265" t="s">
        <v>310</v>
      </c>
      <c r="D265">
        <v>8454</v>
      </c>
      <c r="E265">
        <v>410</v>
      </c>
      <c r="F265">
        <v>553</v>
      </c>
      <c r="G265">
        <v>208</v>
      </c>
    </row>
    <row r="266" spans="1:7" x14ac:dyDescent="0.35">
      <c r="A266">
        <v>2500560645</v>
      </c>
      <c r="B266">
        <v>265</v>
      </c>
      <c r="C266" t="s">
        <v>311</v>
      </c>
      <c r="D266">
        <v>6262</v>
      </c>
      <c r="E266">
        <v>370</v>
      </c>
      <c r="F266">
        <v>0</v>
      </c>
      <c r="G266">
        <v>21</v>
      </c>
    </row>
    <row r="267" spans="1:7" x14ac:dyDescent="0.35">
      <c r="A267">
        <v>2502160785</v>
      </c>
      <c r="B267">
        <v>266</v>
      </c>
      <c r="C267" t="s">
        <v>312</v>
      </c>
      <c r="D267">
        <v>6537</v>
      </c>
      <c r="E267">
        <v>253</v>
      </c>
      <c r="F267">
        <v>17</v>
      </c>
      <c r="G267">
        <v>27</v>
      </c>
    </row>
    <row r="268" spans="1:7" x14ac:dyDescent="0.35">
      <c r="A268">
        <v>2500361065</v>
      </c>
      <c r="B268">
        <v>267</v>
      </c>
      <c r="C268" t="s">
        <v>313</v>
      </c>
      <c r="D268">
        <v>1769</v>
      </c>
      <c r="E268">
        <v>217</v>
      </c>
      <c r="F268">
        <v>255</v>
      </c>
      <c r="G268">
        <v>125</v>
      </c>
    </row>
    <row r="269" spans="1:7" x14ac:dyDescent="0.35">
      <c r="A269">
        <v>2501161135</v>
      </c>
      <c r="B269">
        <v>268</v>
      </c>
      <c r="C269" t="s">
        <v>314</v>
      </c>
      <c r="D269">
        <v>835</v>
      </c>
      <c r="E269">
        <v>97</v>
      </c>
      <c r="F269">
        <v>49</v>
      </c>
      <c r="G269">
        <v>41</v>
      </c>
    </row>
    <row r="270" spans="1:7" x14ac:dyDescent="0.35">
      <c r="A270">
        <v>2501761380</v>
      </c>
      <c r="B270">
        <v>269</v>
      </c>
      <c r="C270" t="s">
        <v>315</v>
      </c>
      <c r="D270">
        <v>1632</v>
      </c>
      <c r="E270">
        <v>112</v>
      </c>
      <c r="F270">
        <v>0</v>
      </c>
      <c r="G270">
        <v>14</v>
      </c>
    </row>
    <row r="271" spans="1:7" x14ac:dyDescent="0.35">
      <c r="A271">
        <v>2501761590</v>
      </c>
      <c r="B271">
        <v>270</v>
      </c>
      <c r="C271" t="s">
        <v>316</v>
      </c>
      <c r="D271">
        <v>2566</v>
      </c>
      <c r="E271">
        <v>152</v>
      </c>
      <c r="F271">
        <v>51</v>
      </c>
      <c r="G271">
        <v>79</v>
      </c>
    </row>
    <row r="272" spans="1:7" x14ac:dyDescent="0.35">
      <c r="A272">
        <v>2502761800</v>
      </c>
      <c r="B272">
        <v>271</v>
      </c>
      <c r="C272" t="s">
        <v>317</v>
      </c>
      <c r="D272">
        <v>15201</v>
      </c>
      <c r="E272">
        <v>536</v>
      </c>
      <c r="F272">
        <v>45</v>
      </c>
      <c r="G272">
        <v>77</v>
      </c>
    </row>
    <row r="273" spans="1:7" x14ac:dyDescent="0.35">
      <c r="A273">
        <v>2501161905</v>
      </c>
      <c r="B273">
        <v>272</v>
      </c>
      <c r="C273" t="s">
        <v>318</v>
      </c>
      <c r="D273">
        <v>870</v>
      </c>
      <c r="E273">
        <v>88</v>
      </c>
      <c r="F273">
        <v>90</v>
      </c>
      <c r="G273">
        <v>40</v>
      </c>
    </row>
    <row r="274" spans="1:7" x14ac:dyDescent="0.35">
      <c r="A274">
        <v>2500562430</v>
      </c>
      <c r="B274">
        <v>273</v>
      </c>
      <c r="C274" t="s">
        <v>319</v>
      </c>
      <c r="D274">
        <v>7539</v>
      </c>
      <c r="E274">
        <v>261</v>
      </c>
      <c r="F274">
        <v>22</v>
      </c>
      <c r="G274">
        <v>33</v>
      </c>
    </row>
    <row r="275" spans="1:7" x14ac:dyDescent="0.35">
      <c r="A275">
        <v>2501762535</v>
      </c>
      <c r="B275">
        <v>274</v>
      </c>
      <c r="C275" t="s">
        <v>320</v>
      </c>
      <c r="D275">
        <v>37054</v>
      </c>
      <c r="E275">
        <v>910</v>
      </c>
      <c r="F275">
        <v>165</v>
      </c>
      <c r="G275">
        <v>108</v>
      </c>
    </row>
    <row r="276" spans="1:7" x14ac:dyDescent="0.35">
      <c r="A276">
        <v>2501564145</v>
      </c>
      <c r="B276">
        <v>275</v>
      </c>
      <c r="C276" t="s">
        <v>321</v>
      </c>
      <c r="D276">
        <v>7669</v>
      </c>
      <c r="E276">
        <v>314</v>
      </c>
      <c r="F276">
        <v>91</v>
      </c>
      <c r="G276">
        <v>68</v>
      </c>
    </row>
    <row r="277" spans="1:7" x14ac:dyDescent="0.35">
      <c r="A277">
        <v>2501562745</v>
      </c>
      <c r="B277">
        <v>276</v>
      </c>
      <c r="C277" t="s">
        <v>322</v>
      </c>
      <c r="D277">
        <v>2587</v>
      </c>
      <c r="E277">
        <v>155</v>
      </c>
      <c r="F277">
        <v>55</v>
      </c>
      <c r="G277">
        <v>86</v>
      </c>
    </row>
    <row r="278" spans="1:7" x14ac:dyDescent="0.35">
      <c r="A278">
        <v>2502763165</v>
      </c>
      <c r="B278">
        <v>277</v>
      </c>
      <c r="C278" t="s">
        <v>323</v>
      </c>
      <c r="D278">
        <v>3649</v>
      </c>
      <c r="E278">
        <v>171</v>
      </c>
      <c r="F278">
        <v>0</v>
      </c>
      <c r="G278">
        <v>21</v>
      </c>
    </row>
    <row r="279" spans="1:7" x14ac:dyDescent="0.35">
      <c r="A279">
        <v>2502763345</v>
      </c>
      <c r="B279">
        <v>278</v>
      </c>
      <c r="C279" t="s">
        <v>324</v>
      </c>
      <c r="D279">
        <v>7478</v>
      </c>
      <c r="E279">
        <v>400</v>
      </c>
      <c r="F279">
        <v>0</v>
      </c>
      <c r="G279">
        <v>21</v>
      </c>
    </row>
    <row r="280" spans="1:7" x14ac:dyDescent="0.35">
      <c r="A280">
        <v>2501365825</v>
      </c>
      <c r="B280">
        <v>279</v>
      </c>
      <c r="C280" t="s">
        <v>325</v>
      </c>
      <c r="D280">
        <v>3983</v>
      </c>
      <c r="E280">
        <v>198</v>
      </c>
      <c r="F280">
        <v>0</v>
      </c>
      <c r="G280">
        <v>19</v>
      </c>
    </row>
    <row r="281" spans="1:7" x14ac:dyDescent="0.35">
      <c r="A281">
        <v>2502766105</v>
      </c>
      <c r="B281">
        <v>280</v>
      </c>
      <c r="C281" t="s">
        <v>326</v>
      </c>
      <c r="D281">
        <v>5741</v>
      </c>
      <c r="E281">
        <v>438</v>
      </c>
      <c r="F281">
        <v>256</v>
      </c>
      <c r="G281">
        <v>148</v>
      </c>
    </row>
    <row r="282" spans="1:7" x14ac:dyDescent="0.35">
      <c r="A282">
        <v>2501367000</v>
      </c>
      <c r="B282">
        <v>281</v>
      </c>
      <c r="C282" t="s">
        <v>327</v>
      </c>
      <c r="D282">
        <v>63245</v>
      </c>
      <c r="E282">
        <v>1035</v>
      </c>
      <c r="F282">
        <v>168</v>
      </c>
      <c r="G282">
        <v>112</v>
      </c>
    </row>
    <row r="283" spans="1:7" x14ac:dyDescent="0.35">
      <c r="A283">
        <v>2502767385</v>
      </c>
      <c r="B283">
        <v>282</v>
      </c>
      <c r="C283" t="s">
        <v>328</v>
      </c>
      <c r="D283">
        <v>3477</v>
      </c>
      <c r="E283">
        <v>299</v>
      </c>
      <c r="F283">
        <v>0</v>
      </c>
      <c r="G283">
        <v>19</v>
      </c>
    </row>
    <row r="284" spans="1:7" x14ac:dyDescent="0.35">
      <c r="A284">
        <v>2500367595</v>
      </c>
      <c r="B284">
        <v>283</v>
      </c>
      <c r="C284" t="s">
        <v>329</v>
      </c>
      <c r="D284">
        <v>1619</v>
      </c>
      <c r="E284">
        <v>113</v>
      </c>
      <c r="F284">
        <v>696</v>
      </c>
      <c r="G284">
        <v>112</v>
      </c>
    </row>
    <row r="285" spans="1:7" x14ac:dyDescent="0.35">
      <c r="A285">
        <v>2501767665</v>
      </c>
      <c r="B285">
        <v>284</v>
      </c>
      <c r="C285" t="s">
        <v>330</v>
      </c>
      <c r="D285">
        <v>9904</v>
      </c>
      <c r="E285">
        <v>362</v>
      </c>
      <c r="F285">
        <v>6</v>
      </c>
      <c r="G285">
        <v>10</v>
      </c>
    </row>
    <row r="286" spans="1:7" x14ac:dyDescent="0.35">
      <c r="A286">
        <v>2502167945</v>
      </c>
      <c r="B286">
        <v>285</v>
      </c>
      <c r="C286" t="s">
        <v>331</v>
      </c>
      <c r="D286">
        <v>11320</v>
      </c>
      <c r="E286">
        <v>437</v>
      </c>
      <c r="F286">
        <v>8</v>
      </c>
      <c r="G286">
        <v>13</v>
      </c>
    </row>
    <row r="287" spans="1:7" x14ac:dyDescent="0.35">
      <c r="A287">
        <v>2501768050</v>
      </c>
      <c r="B287">
        <v>286</v>
      </c>
      <c r="C287" t="s">
        <v>332</v>
      </c>
      <c r="D287">
        <v>2613</v>
      </c>
      <c r="E287">
        <v>186</v>
      </c>
      <c r="F287">
        <v>0</v>
      </c>
      <c r="G287">
        <v>19</v>
      </c>
    </row>
    <row r="288" spans="1:7" x14ac:dyDescent="0.35">
      <c r="A288">
        <v>2502768155</v>
      </c>
      <c r="B288">
        <v>287</v>
      </c>
      <c r="C288" t="s">
        <v>333</v>
      </c>
      <c r="D288">
        <v>4410</v>
      </c>
      <c r="E288">
        <v>238</v>
      </c>
      <c r="F288">
        <v>274</v>
      </c>
      <c r="G288">
        <v>191</v>
      </c>
    </row>
    <row r="289" spans="1:7" x14ac:dyDescent="0.35">
      <c r="A289">
        <v>2501768260</v>
      </c>
      <c r="B289">
        <v>288</v>
      </c>
      <c r="C289" t="s">
        <v>334</v>
      </c>
      <c r="D289">
        <v>6432</v>
      </c>
      <c r="E289">
        <v>257</v>
      </c>
      <c r="F289">
        <v>35</v>
      </c>
      <c r="G289">
        <v>44</v>
      </c>
    </row>
    <row r="290" spans="1:7" x14ac:dyDescent="0.35">
      <c r="A290">
        <v>2501168400</v>
      </c>
      <c r="B290">
        <v>289</v>
      </c>
      <c r="C290" t="s">
        <v>335</v>
      </c>
      <c r="D290">
        <v>1932</v>
      </c>
      <c r="E290">
        <v>171</v>
      </c>
      <c r="F290">
        <v>52</v>
      </c>
      <c r="G290">
        <v>82</v>
      </c>
    </row>
    <row r="291" spans="1:7" x14ac:dyDescent="0.35">
      <c r="A291">
        <v>2502768610</v>
      </c>
      <c r="B291">
        <v>290</v>
      </c>
      <c r="C291" t="s">
        <v>336</v>
      </c>
      <c r="D291">
        <v>3436</v>
      </c>
      <c r="E291">
        <v>275</v>
      </c>
      <c r="F291">
        <v>45</v>
      </c>
      <c r="G291">
        <v>74</v>
      </c>
    </row>
    <row r="292" spans="1:7" x14ac:dyDescent="0.35">
      <c r="A292">
        <v>2500968645</v>
      </c>
      <c r="B292">
        <v>291</v>
      </c>
      <c r="C292" t="s">
        <v>337</v>
      </c>
      <c r="D292">
        <v>6416</v>
      </c>
      <c r="E292">
        <v>251</v>
      </c>
      <c r="F292">
        <v>14</v>
      </c>
      <c r="G292">
        <v>24</v>
      </c>
    </row>
    <row r="293" spans="1:7" x14ac:dyDescent="0.35">
      <c r="A293">
        <v>2500568750</v>
      </c>
      <c r="B293">
        <v>292</v>
      </c>
      <c r="C293" t="s">
        <v>338</v>
      </c>
      <c r="D293">
        <v>6927</v>
      </c>
      <c r="E293">
        <v>278</v>
      </c>
      <c r="F293">
        <v>64</v>
      </c>
      <c r="G293">
        <v>76</v>
      </c>
    </row>
    <row r="294" spans="1:7" x14ac:dyDescent="0.35">
      <c r="A294">
        <v>2500569170</v>
      </c>
      <c r="B294">
        <v>293</v>
      </c>
      <c r="C294" t="s">
        <v>339</v>
      </c>
      <c r="D294">
        <v>25267</v>
      </c>
      <c r="E294">
        <v>631</v>
      </c>
      <c r="F294">
        <v>44</v>
      </c>
      <c r="G294">
        <v>52</v>
      </c>
    </row>
    <row r="295" spans="1:7" x14ac:dyDescent="0.35">
      <c r="A295">
        <v>2502769275</v>
      </c>
      <c r="B295">
        <v>294</v>
      </c>
      <c r="C295" t="s">
        <v>340</v>
      </c>
      <c r="D295">
        <v>3324</v>
      </c>
      <c r="E295">
        <v>294</v>
      </c>
      <c r="F295">
        <v>96</v>
      </c>
      <c r="G295">
        <v>94</v>
      </c>
    </row>
    <row r="296" spans="1:7" x14ac:dyDescent="0.35">
      <c r="A296">
        <v>2501769415</v>
      </c>
      <c r="B296">
        <v>295</v>
      </c>
      <c r="C296" t="s">
        <v>341</v>
      </c>
      <c r="D296">
        <v>12252</v>
      </c>
      <c r="E296">
        <v>380</v>
      </c>
      <c r="F296">
        <v>29</v>
      </c>
      <c r="G296">
        <v>46</v>
      </c>
    </row>
    <row r="297" spans="1:7" x14ac:dyDescent="0.35">
      <c r="A297">
        <v>2500769940</v>
      </c>
      <c r="B297">
        <v>296</v>
      </c>
      <c r="C297" t="s">
        <v>342</v>
      </c>
      <c r="D297">
        <v>3126</v>
      </c>
      <c r="E297">
        <v>349</v>
      </c>
      <c r="F297">
        <v>1400</v>
      </c>
      <c r="G297">
        <v>256</v>
      </c>
    </row>
    <row r="298" spans="1:7" x14ac:dyDescent="0.35">
      <c r="A298">
        <v>2501370045</v>
      </c>
      <c r="B298">
        <v>297</v>
      </c>
      <c r="C298" t="s">
        <v>343</v>
      </c>
      <c r="D298">
        <v>533</v>
      </c>
      <c r="E298">
        <v>69</v>
      </c>
      <c r="F298">
        <v>305</v>
      </c>
      <c r="G298">
        <v>62</v>
      </c>
    </row>
    <row r="299" spans="1:7" x14ac:dyDescent="0.35">
      <c r="A299">
        <v>2500970150</v>
      </c>
      <c r="B299">
        <v>298</v>
      </c>
      <c r="C299" t="s">
        <v>344</v>
      </c>
      <c r="D299">
        <v>2329</v>
      </c>
      <c r="E299">
        <v>139</v>
      </c>
      <c r="F299">
        <v>98</v>
      </c>
      <c r="G299">
        <v>106</v>
      </c>
    </row>
    <row r="300" spans="1:7" x14ac:dyDescent="0.35">
      <c r="A300">
        <v>2501770360</v>
      </c>
      <c r="B300">
        <v>299</v>
      </c>
      <c r="C300" t="s">
        <v>345</v>
      </c>
      <c r="D300">
        <v>3528</v>
      </c>
      <c r="E300">
        <v>154</v>
      </c>
      <c r="F300">
        <v>0</v>
      </c>
      <c r="G300">
        <v>19</v>
      </c>
    </row>
    <row r="301" spans="1:7" x14ac:dyDescent="0.35">
      <c r="A301">
        <v>2500170605</v>
      </c>
      <c r="B301">
        <v>300</v>
      </c>
      <c r="C301" t="s">
        <v>346</v>
      </c>
      <c r="D301">
        <v>3449</v>
      </c>
      <c r="E301">
        <v>238</v>
      </c>
      <c r="F301">
        <v>2367</v>
      </c>
      <c r="G301">
        <v>131</v>
      </c>
    </row>
    <row r="302" spans="1:7" x14ac:dyDescent="0.35">
      <c r="A302">
        <v>2501771025</v>
      </c>
      <c r="B302">
        <v>301</v>
      </c>
      <c r="C302" t="s">
        <v>347</v>
      </c>
      <c r="D302">
        <v>4198</v>
      </c>
      <c r="E302">
        <v>276</v>
      </c>
      <c r="F302">
        <v>0</v>
      </c>
      <c r="G302">
        <v>21</v>
      </c>
    </row>
    <row r="303" spans="1:7" x14ac:dyDescent="0.35">
      <c r="A303">
        <v>2500371095</v>
      </c>
      <c r="B303">
        <v>302</v>
      </c>
      <c r="C303" t="s">
        <v>348</v>
      </c>
      <c r="D303">
        <v>367</v>
      </c>
      <c r="E303">
        <v>50</v>
      </c>
      <c r="F303">
        <v>142</v>
      </c>
      <c r="G303">
        <v>39</v>
      </c>
    </row>
    <row r="304" spans="1:7" x14ac:dyDescent="0.35">
      <c r="A304">
        <v>2502771480</v>
      </c>
      <c r="B304">
        <v>303</v>
      </c>
      <c r="C304" t="s">
        <v>349</v>
      </c>
      <c r="D304">
        <v>2845</v>
      </c>
      <c r="E304">
        <v>211</v>
      </c>
      <c r="F304">
        <v>0</v>
      </c>
      <c r="G304">
        <v>19</v>
      </c>
    </row>
    <row r="305" spans="1:7" x14ac:dyDescent="0.35">
      <c r="A305">
        <v>2502771620</v>
      </c>
      <c r="B305">
        <v>304</v>
      </c>
      <c r="C305" t="s">
        <v>350</v>
      </c>
      <c r="D305">
        <v>5728</v>
      </c>
      <c r="E305">
        <v>390</v>
      </c>
      <c r="F305">
        <v>0</v>
      </c>
      <c r="G305">
        <v>21</v>
      </c>
    </row>
    <row r="306" spans="1:7" x14ac:dyDescent="0.35">
      <c r="A306">
        <v>2501772215</v>
      </c>
      <c r="B306">
        <v>305</v>
      </c>
      <c r="C306" t="s">
        <v>351</v>
      </c>
      <c r="D306">
        <v>11335</v>
      </c>
      <c r="E306">
        <v>345</v>
      </c>
      <c r="F306">
        <v>123</v>
      </c>
      <c r="G306">
        <v>123</v>
      </c>
    </row>
    <row r="307" spans="1:7" x14ac:dyDescent="0.35">
      <c r="A307">
        <v>2501372390</v>
      </c>
      <c r="B307">
        <v>306</v>
      </c>
      <c r="C307" t="s">
        <v>352</v>
      </c>
      <c r="D307">
        <v>928</v>
      </c>
      <c r="E307">
        <v>130</v>
      </c>
      <c r="F307">
        <v>60</v>
      </c>
      <c r="G307">
        <v>39</v>
      </c>
    </row>
    <row r="308" spans="1:7" x14ac:dyDescent="0.35">
      <c r="A308">
        <v>2502172495</v>
      </c>
      <c r="B308">
        <v>307</v>
      </c>
      <c r="C308" t="s">
        <v>353</v>
      </c>
      <c r="D308">
        <v>9735</v>
      </c>
      <c r="E308">
        <v>405</v>
      </c>
      <c r="F308">
        <v>46</v>
      </c>
      <c r="G308">
        <v>71</v>
      </c>
    </row>
    <row r="309" spans="1:7" x14ac:dyDescent="0.35">
      <c r="A309">
        <v>2501772600</v>
      </c>
      <c r="B309">
        <v>308</v>
      </c>
      <c r="C309" t="s">
        <v>354</v>
      </c>
      <c r="D309">
        <v>27114</v>
      </c>
      <c r="E309">
        <v>689</v>
      </c>
      <c r="F309">
        <v>44</v>
      </c>
      <c r="G309">
        <v>42</v>
      </c>
    </row>
    <row r="310" spans="1:7" x14ac:dyDescent="0.35">
      <c r="A310">
        <v>2501572880</v>
      </c>
      <c r="B310">
        <v>309</v>
      </c>
      <c r="C310" t="s">
        <v>355</v>
      </c>
      <c r="D310">
        <v>5171</v>
      </c>
      <c r="E310">
        <v>309</v>
      </c>
      <c r="F310">
        <v>96</v>
      </c>
      <c r="G310">
        <v>95</v>
      </c>
    </row>
    <row r="311" spans="1:7" x14ac:dyDescent="0.35">
      <c r="A311">
        <v>2502372985</v>
      </c>
      <c r="B311">
        <v>310</v>
      </c>
      <c r="C311" t="s">
        <v>356</v>
      </c>
      <c r="D311">
        <v>12934</v>
      </c>
      <c r="E311">
        <v>533</v>
      </c>
      <c r="F311">
        <v>2344</v>
      </c>
      <c r="G311">
        <v>402</v>
      </c>
    </row>
    <row r="312" spans="1:7" x14ac:dyDescent="0.35">
      <c r="A312">
        <v>2502773090</v>
      </c>
      <c r="B312">
        <v>311</v>
      </c>
      <c r="C312" t="s">
        <v>357</v>
      </c>
      <c r="D312">
        <v>2157</v>
      </c>
      <c r="E312">
        <v>278</v>
      </c>
      <c r="F312">
        <v>0</v>
      </c>
      <c r="G312">
        <v>14</v>
      </c>
    </row>
    <row r="313" spans="1:7" x14ac:dyDescent="0.35">
      <c r="A313">
        <v>2501173265</v>
      </c>
      <c r="B313">
        <v>312</v>
      </c>
      <c r="C313" t="s">
        <v>358</v>
      </c>
      <c r="D313">
        <v>424</v>
      </c>
      <c r="E313">
        <v>58</v>
      </c>
      <c r="F313">
        <v>52</v>
      </c>
      <c r="G313">
        <v>24</v>
      </c>
    </row>
    <row r="314" spans="1:7" x14ac:dyDescent="0.35">
      <c r="A314">
        <v>2500373335</v>
      </c>
      <c r="B314">
        <v>313</v>
      </c>
      <c r="C314" t="s">
        <v>359</v>
      </c>
      <c r="D314">
        <v>288</v>
      </c>
      <c r="E314">
        <v>49</v>
      </c>
      <c r="F314">
        <v>33</v>
      </c>
      <c r="G314">
        <v>33</v>
      </c>
    </row>
    <row r="315" spans="1:7" x14ac:dyDescent="0.35">
      <c r="A315">
        <v>2501773440</v>
      </c>
      <c r="B315">
        <v>314</v>
      </c>
      <c r="C315" t="s">
        <v>360</v>
      </c>
      <c r="D315">
        <v>16767</v>
      </c>
      <c r="E315">
        <v>492</v>
      </c>
      <c r="F315">
        <v>80</v>
      </c>
      <c r="G315">
        <v>121</v>
      </c>
    </row>
    <row r="316" spans="1:7" x14ac:dyDescent="0.35">
      <c r="A316">
        <v>2501773790</v>
      </c>
      <c r="B316">
        <v>315</v>
      </c>
      <c r="C316" t="s">
        <v>361</v>
      </c>
      <c r="D316">
        <v>5130</v>
      </c>
      <c r="E316">
        <v>206</v>
      </c>
      <c r="F316">
        <v>102</v>
      </c>
      <c r="G316">
        <v>105</v>
      </c>
    </row>
    <row r="317" spans="1:7" x14ac:dyDescent="0.35">
      <c r="A317">
        <v>2502773895</v>
      </c>
      <c r="B317">
        <v>316</v>
      </c>
      <c r="C317" t="s">
        <v>362</v>
      </c>
      <c r="D317">
        <v>8207</v>
      </c>
      <c r="E317">
        <v>334</v>
      </c>
      <c r="F317">
        <v>246</v>
      </c>
      <c r="G317">
        <v>156</v>
      </c>
    </row>
    <row r="318" spans="1:7" x14ac:dyDescent="0.35">
      <c r="A318">
        <v>2502174175</v>
      </c>
      <c r="B318">
        <v>317</v>
      </c>
      <c r="C318" t="s">
        <v>363</v>
      </c>
      <c r="D318">
        <v>9320</v>
      </c>
      <c r="E318">
        <v>301</v>
      </c>
      <c r="F318">
        <v>7</v>
      </c>
      <c r="G318">
        <v>12</v>
      </c>
    </row>
    <row r="319" spans="1:7" x14ac:dyDescent="0.35">
      <c r="A319">
        <v>2500174385</v>
      </c>
      <c r="B319">
        <v>318</v>
      </c>
      <c r="C319" t="s">
        <v>364</v>
      </c>
      <c r="D319">
        <v>4862</v>
      </c>
      <c r="E319">
        <v>270</v>
      </c>
      <c r="F319">
        <v>2800</v>
      </c>
      <c r="G319">
        <v>213</v>
      </c>
    </row>
    <row r="320" spans="1:7" x14ac:dyDescent="0.35">
      <c r="A320">
        <v>2501174525</v>
      </c>
      <c r="B320">
        <v>319</v>
      </c>
      <c r="C320" t="s">
        <v>365</v>
      </c>
      <c r="D320">
        <v>429</v>
      </c>
      <c r="E320">
        <v>66</v>
      </c>
      <c r="F320">
        <v>18</v>
      </c>
      <c r="G320">
        <v>18</v>
      </c>
    </row>
    <row r="321" spans="1:7" x14ac:dyDescent="0.35">
      <c r="A321">
        <v>2500974595</v>
      </c>
      <c r="B321">
        <v>320</v>
      </c>
      <c r="C321" t="s">
        <v>366</v>
      </c>
      <c r="D321">
        <v>1400</v>
      </c>
      <c r="E321">
        <v>107</v>
      </c>
      <c r="F321">
        <v>0</v>
      </c>
      <c r="G321">
        <v>14</v>
      </c>
    </row>
    <row r="322" spans="1:7" x14ac:dyDescent="0.35">
      <c r="A322">
        <v>2502775155</v>
      </c>
      <c r="B322">
        <v>321</v>
      </c>
      <c r="C322" t="s">
        <v>367</v>
      </c>
      <c r="D322">
        <v>2930</v>
      </c>
      <c r="E322">
        <v>155</v>
      </c>
      <c r="F322">
        <v>0</v>
      </c>
      <c r="G322">
        <v>19</v>
      </c>
    </row>
    <row r="323" spans="1:7" x14ac:dyDescent="0.35">
      <c r="A323">
        <v>2502375260</v>
      </c>
      <c r="B323">
        <v>322</v>
      </c>
      <c r="C323" t="s">
        <v>368</v>
      </c>
      <c r="D323">
        <v>2908</v>
      </c>
      <c r="E323">
        <v>151</v>
      </c>
      <c r="F323">
        <v>21</v>
      </c>
      <c r="G323">
        <v>24</v>
      </c>
    </row>
    <row r="324" spans="1:7" x14ac:dyDescent="0.35">
      <c r="A324">
        <v>2502775400</v>
      </c>
      <c r="B324">
        <v>323</v>
      </c>
      <c r="C324" t="s">
        <v>369</v>
      </c>
      <c r="D324">
        <v>1759</v>
      </c>
      <c r="E324">
        <v>158</v>
      </c>
      <c r="F324">
        <v>64</v>
      </c>
      <c r="G324">
        <v>71</v>
      </c>
    </row>
    <row r="325" spans="1:7" x14ac:dyDescent="0.35">
      <c r="A325">
        <v>2500977150</v>
      </c>
      <c r="B325">
        <v>324</v>
      </c>
      <c r="C325" t="s">
        <v>370</v>
      </c>
      <c r="D325">
        <v>1807</v>
      </c>
      <c r="E325">
        <v>97</v>
      </c>
      <c r="F325">
        <v>0</v>
      </c>
      <c r="G325">
        <v>14</v>
      </c>
    </row>
    <row r="326" spans="1:7" x14ac:dyDescent="0.35">
      <c r="A326">
        <v>2501377890</v>
      </c>
      <c r="B326">
        <v>325</v>
      </c>
      <c r="C326" t="s">
        <v>371</v>
      </c>
      <c r="D326">
        <v>13168</v>
      </c>
      <c r="E326">
        <v>532</v>
      </c>
      <c r="F326">
        <v>28</v>
      </c>
      <c r="G326">
        <v>45</v>
      </c>
    </row>
    <row r="327" spans="1:7" x14ac:dyDescent="0.35">
      <c r="A327">
        <v>2500377990</v>
      </c>
      <c r="B327">
        <v>326</v>
      </c>
      <c r="C327" t="s">
        <v>372</v>
      </c>
      <c r="D327">
        <v>881</v>
      </c>
      <c r="E327">
        <v>65</v>
      </c>
      <c r="F327">
        <v>321</v>
      </c>
      <c r="G327">
        <v>68</v>
      </c>
    </row>
    <row r="328" spans="1:7" x14ac:dyDescent="0.35">
      <c r="A328">
        <v>2500778235</v>
      </c>
      <c r="B328">
        <v>327</v>
      </c>
      <c r="C328" t="s">
        <v>373</v>
      </c>
      <c r="D328">
        <v>2465</v>
      </c>
      <c r="E328">
        <v>266</v>
      </c>
      <c r="F328">
        <v>1390</v>
      </c>
      <c r="G328">
        <v>235</v>
      </c>
    </row>
    <row r="329" spans="1:7" x14ac:dyDescent="0.35">
      <c r="A329">
        <v>2502775015</v>
      </c>
      <c r="B329">
        <v>328</v>
      </c>
      <c r="C329" t="s">
        <v>374</v>
      </c>
      <c r="D329">
        <v>8552</v>
      </c>
      <c r="E329">
        <v>341</v>
      </c>
      <c r="F329">
        <v>0</v>
      </c>
      <c r="G329">
        <v>25</v>
      </c>
    </row>
    <row r="330" spans="1:7" x14ac:dyDescent="0.35">
      <c r="A330">
        <v>2501376030</v>
      </c>
      <c r="B330">
        <v>329</v>
      </c>
      <c r="C330" t="s">
        <v>375</v>
      </c>
      <c r="D330">
        <v>16384</v>
      </c>
      <c r="E330">
        <v>527</v>
      </c>
      <c r="F330">
        <v>123</v>
      </c>
      <c r="G330">
        <v>127</v>
      </c>
    </row>
    <row r="331" spans="1:7" x14ac:dyDescent="0.35">
      <c r="A331">
        <v>2501776135</v>
      </c>
      <c r="B331">
        <v>330</v>
      </c>
      <c r="C331" t="s">
        <v>376</v>
      </c>
      <c r="D331">
        <v>8881</v>
      </c>
      <c r="E331">
        <v>245</v>
      </c>
      <c r="F331">
        <v>167</v>
      </c>
      <c r="G331">
        <v>113</v>
      </c>
    </row>
    <row r="332" spans="1:7" x14ac:dyDescent="0.35">
      <c r="A332">
        <v>2501576380</v>
      </c>
      <c r="B332">
        <v>331</v>
      </c>
      <c r="C332" t="s">
        <v>377</v>
      </c>
      <c r="D332">
        <v>731</v>
      </c>
      <c r="E332">
        <v>64</v>
      </c>
      <c r="F332">
        <v>78</v>
      </c>
      <c r="G332">
        <v>36</v>
      </c>
    </row>
    <row r="333" spans="1:7" x14ac:dyDescent="0.35">
      <c r="A333">
        <v>2502777010</v>
      </c>
      <c r="B333">
        <v>332</v>
      </c>
      <c r="C333" t="s">
        <v>378</v>
      </c>
      <c r="D333">
        <v>3451</v>
      </c>
      <c r="E333">
        <v>206</v>
      </c>
      <c r="F333">
        <v>22</v>
      </c>
      <c r="G333">
        <v>32</v>
      </c>
    </row>
    <row r="334" spans="1:7" x14ac:dyDescent="0.35">
      <c r="A334">
        <v>2501777255</v>
      </c>
      <c r="B334">
        <v>333</v>
      </c>
      <c r="C334" t="s">
        <v>379</v>
      </c>
      <c r="D334">
        <v>3967</v>
      </c>
      <c r="E334">
        <v>218</v>
      </c>
      <c r="F334">
        <v>69</v>
      </c>
      <c r="G334">
        <v>91</v>
      </c>
    </row>
    <row r="335" spans="1:7" x14ac:dyDescent="0.35">
      <c r="A335">
        <v>2500577570</v>
      </c>
      <c r="B335">
        <v>334</v>
      </c>
      <c r="C335" t="s">
        <v>380</v>
      </c>
      <c r="D335">
        <v>7710</v>
      </c>
      <c r="E335">
        <v>343</v>
      </c>
      <c r="F335">
        <v>547</v>
      </c>
      <c r="G335">
        <v>179</v>
      </c>
    </row>
    <row r="336" spans="1:7" x14ac:dyDescent="0.35">
      <c r="A336">
        <v>2502178690</v>
      </c>
      <c r="B336">
        <v>335</v>
      </c>
      <c r="C336" t="s">
        <v>381</v>
      </c>
      <c r="D336">
        <v>5657</v>
      </c>
      <c r="E336">
        <v>322</v>
      </c>
      <c r="F336">
        <v>0</v>
      </c>
      <c r="G336">
        <v>21</v>
      </c>
    </row>
    <row r="337" spans="1:7" x14ac:dyDescent="0.35">
      <c r="A337">
        <v>2502178972</v>
      </c>
      <c r="B337">
        <v>336</v>
      </c>
      <c r="C337" t="s">
        <v>382</v>
      </c>
      <c r="D337">
        <v>25645</v>
      </c>
      <c r="E337">
        <v>663</v>
      </c>
      <c r="F337">
        <v>216</v>
      </c>
      <c r="G337">
        <v>138</v>
      </c>
    </row>
    <row r="338" spans="1:7" x14ac:dyDescent="0.35">
      <c r="A338">
        <v>2501179110</v>
      </c>
      <c r="B338">
        <v>337</v>
      </c>
      <c r="C338" t="s">
        <v>383</v>
      </c>
      <c r="D338">
        <v>780</v>
      </c>
      <c r="E338">
        <v>103</v>
      </c>
      <c r="F338">
        <v>7</v>
      </c>
      <c r="G338">
        <v>11</v>
      </c>
    </row>
    <row r="339" spans="1:7" x14ac:dyDescent="0.35">
      <c r="A339">
        <v>2502379530</v>
      </c>
      <c r="B339">
        <v>338</v>
      </c>
      <c r="C339" t="s">
        <v>384</v>
      </c>
      <c r="D339">
        <v>5947</v>
      </c>
      <c r="E339">
        <v>264</v>
      </c>
      <c r="F339">
        <v>0</v>
      </c>
      <c r="G339">
        <v>21</v>
      </c>
    </row>
    <row r="340" spans="1:7" x14ac:dyDescent="0.35">
      <c r="A340">
        <v>2501379740</v>
      </c>
      <c r="B340">
        <v>339</v>
      </c>
      <c r="C340" t="s">
        <v>385</v>
      </c>
      <c r="D340">
        <v>5671</v>
      </c>
      <c r="E340">
        <v>276</v>
      </c>
      <c r="F340">
        <v>51</v>
      </c>
      <c r="G340">
        <v>82</v>
      </c>
    </row>
    <row r="341" spans="1:7" x14ac:dyDescent="0.35">
      <c r="A341">
        <v>2501579915</v>
      </c>
      <c r="B341">
        <v>340</v>
      </c>
      <c r="C341" t="s">
        <v>386</v>
      </c>
      <c r="D341">
        <v>1252</v>
      </c>
      <c r="E341">
        <v>114</v>
      </c>
      <c r="F341">
        <v>27</v>
      </c>
      <c r="G341">
        <v>30</v>
      </c>
    </row>
    <row r="342" spans="1:7" x14ac:dyDescent="0.35">
      <c r="A342">
        <v>2500379985</v>
      </c>
      <c r="B342">
        <v>341</v>
      </c>
      <c r="C342" t="s">
        <v>387</v>
      </c>
      <c r="D342">
        <v>3251</v>
      </c>
      <c r="E342">
        <v>227</v>
      </c>
      <c r="F342">
        <v>417</v>
      </c>
      <c r="G342">
        <v>139</v>
      </c>
    </row>
    <row r="343" spans="1:7" x14ac:dyDescent="0.35">
      <c r="A343">
        <v>2501780230</v>
      </c>
      <c r="B343">
        <v>342</v>
      </c>
      <c r="C343" t="s">
        <v>388</v>
      </c>
      <c r="D343">
        <v>8138</v>
      </c>
      <c r="E343">
        <v>401</v>
      </c>
      <c r="F343">
        <v>11</v>
      </c>
      <c r="G343">
        <v>18</v>
      </c>
    </row>
    <row r="344" spans="1:7" x14ac:dyDescent="0.35">
      <c r="A344">
        <v>2502780405</v>
      </c>
      <c r="B344">
        <v>343</v>
      </c>
      <c r="C344" t="s">
        <v>389</v>
      </c>
      <c r="D344">
        <v>4058</v>
      </c>
      <c r="E344">
        <v>214</v>
      </c>
      <c r="F344">
        <v>163</v>
      </c>
      <c r="G344">
        <v>110</v>
      </c>
    </row>
    <row r="345" spans="1:7" x14ac:dyDescent="0.35">
      <c r="A345">
        <v>2501780510</v>
      </c>
      <c r="B345">
        <v>344</v>
      </c>
      <c r="C345" t="s">
        <v>390</v>
      </c>
      <c r="D345">
        <v>8201</v>
      </c>
      <c r="E345">
        <v>273</v>
      </c>
      <c r="F345">
        <v>13</v>
      </c>
      <c r="G345">
        <v>21</v>
      </c>
    </row>
    <row r="346" spans="1:7" x14ac:dyDescent="0.35">
      <c r="A346">
        <v>2500380685</v>
      </c>
      <c r="B346">
        <v>345</v>
      </c>
      <c r="C346" t="s">
        <v>391</v>
      </c>
      <c r="D346">
        <v>544</v>
      </c>
      <c r="E346">
        <v>60</v>
      </c>
      <c r="F346">
        <v>111</v>
      </c>
      <c r="G346">
        <v>35</v>
      </c>
    </row>
    <row r="347" spans="1:7" x14ac:dyDescent="0.35">
      <c r="A347">
        <v>2502581005</v>
      </c>
      <c r="B347">
        <v>346</v>
      </c>
      <c r="C347" t="s">
        <v>392</v>
      </c>
      <c r="D347">
        <v>8908</v>
      </c>
      <c r="E347">
        <v>374</v>
      </c>
      <c r="F347">
        <v>151</v>
      </c>
      <c r="G347">
        <v>95</v>
      </c>
    </row>
    <row r="348" spans="1:7" x14ac:dyDescent="0.35">
      <c r="A348">
        <v>2501781035</v>
      </c>
      <c r="B348">
        <v>347</v>
      </c>
      <c r="C348" t="s">
        <v>393</v>
      </c>
      <c r="D348">
        <v>16827</v>
      </c>
      <c r="E348">
        <v>474</v>
      </c>
      <c r="F348">
        <v>75</v>
      </c>
      <c r="G348">
        <v>72</v>
      </c>
    </row>
    <row r="349" spans="1:7" x14ac:dyDescent="0.35">
      <c r="A349">
        <v>2502782000</v>
      </c>
      <c r="B349">
        <v>348</v>
      </c>
      <c r="C349" t="s">
        <v>394</v>
      </c>
      <c r="D349">
        <v>84771</v>
      </c>
      <c r="E349">
        <v>1020</v>
      </c>
      <c r="F349">
        <v>295</v>
      </c>
      <c r="G349">
        <v>131</v>
      </c>
    </row>
    <row r="350" spans="1:7" x14ac:dyDescent="0.35">
      <c r="A350">
        <v>2501582175</v>
      </c>
      <c r="B350">
        <v>349</v>
      </c>
      <c r="C350" t="s">
        <v>395</v>
      </c>
      <c r="D350">
        <v>607</v>
      </c>
      <c r="E350">
        <v>61</v>
      </c>
      <c r="F350">
        <v>100</v>
      </c>
      <c r="G350">
        <v>47</v>
      </c>
    </row>
    <row r="351" spans="1:7" x14ac:dyDescent="0.35">
      <c r="A351">
        <v>2502182315</v>
      </c>
      <c r="B351">
        <v>350</v>
      </c>
      <c r="C351" t="s">
        <v>396</v>
      </c>
      <c r="D351">
        <v>4709</v>
      </c>
      <c r="E351">
        <v>254</v>
      </c>
      <c r="F351">
        <v>0</v>
      </c>
      <c r="G351">
        <v>21</v>
      </c>
    </row>
    <row r="352" spans="1:7" x14ac:dyDescent="0.35">
      <c r="A352">
        <v>2500182525</v>
      </c>
      <c r="B352">
        <v>351</v>
      </c>
      <c r="C352" t="s">
        <v>397</v>
      </c>
      <c r="D352">
        <v>17322</v>
      </c>
      <c r="E352">
        <v>352</v>
      </c>
      <c r="F352">
        <v>5582</v>
      </c>
      <c r="G352">
        <v>366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D236-B4BF-4285-9814-BFCA02DB440A}">
  <dimension ref="A1:C352"/>
  <sheetViews>
    <sheetView workbookViewId="0">
      <selection activeCell="K8" sqref="K8"/>
    </sheetView>
  </sheetViews>
  <sheetFormatPr defaultRowHeight="14.5" x14ac:dyDescent="0.35"/>
  <cols>
    <col min="1" max="1" width="9.81640625" customWidth="1"/>
    <col min="2" max="2" width="13" customWidth="1"/>
    <col min="3" max="3" width="11.81640625" customWidth="1"/>
  </cols>
  <sheetData>
    <row r="1" spans="1:3" x14ac:dyDescent="0.35">
      <c r="A1" t="s">
        <v>5</v>
      </c>
      <c r="B1" t="s">
        <v>8</v>
      </c>
      <c r="C1" t="s">
        <v>39</v>
      </c>
    </row>
    <row r="2" spans="1:3" x14ac:dyDescent="0.35">
      <c r="A2">
        <v>1</v>
      </c>
      <c r="B2" t="s">
        <v>47</v>
      </c>
      <c r="C2">
        <v>1</v>
      </c>
    </row>
    <row r="3" spans="1:3" x14ac:dyDescent="0.35">
      <c r="A3">
        <v>2</v>
      </c>
      <c r="B3" t="s">
        <v>48</v>
      </c>
      <c r="C3">
        <v>13</v>
      </c>
    </row>
    <row r="4" spans="1:3" x14ac:dyDescent="0.35">
      <c r="A4">
        <v>3</v>
      </c>
      <c r="B4" t="s">
        <v>49</v>
      </c>
      <c r="C4">
        <v>0</v>
      </c>
    </row>
    <row r="5" spans="1:3" x14ac:dyDescent="0.35">
      <c r="A5">
        <v>4</v>
      </c>
      <c r="B5" t="s">
        <v>50</v>
      </c>
      <c r="C5">
        <v>29</v>
      </c>
    </row>
    <row r="6" spans="1:3" x14ac:dyDescent="0.35">
      <c r="A6">
        <v>5</v>
      </c>
      <c r="B6" t="s">
        <v>51</v>
      </c>
      <c r="C6">
        <v>9</v>
      </c>
    </row>
    <row r="7" spans="1:3" x14ac:dyDescent="0.35">
      <c r="A7">
        <v>6</v>
      </c>
      <c r="B7" t="s">
        <v>52</v>
      </c>
      <c r="C7">
        <v>6</v>
      </c>
    </row>
    <row r="8" spans="1:3" x14ac:dyDescent="0.35">
      <c r="A8">
        <v>7</v>
      </c>
      <c r="B8" t="s">
        <v>53</v>
      </c>
      <c r="C8">
        <v>9</v>
      </c>
    </row>
    <row r="9" spans="1:3" x14ac:dyDescent="0.35">
      <c r="A9">
        <v>8</v>
      </c>
      <c r="B9" t="s">
        <v>54</v>
      </c>
      <c r="C9">
        <v>61</v>
      </c>
    </row>
    <row r="10" spans="1:3" x14ac:dyDescent="0.35">
      <c r="A10">
        <v>9</v>
      </c>
      <c r="B10" t="s">
        <v>55</v>
      </c>
      <c r="C10">
        <v>25</v>
      </c>
    </row>
    <row r="11" spans="1:3" x14ac:dyDescent="0.35">
      <c r="A11">
        <v>10</v>
      </c>
      <c r="B11" t="s">
        <v>56</v>
      </c>
      <c r="C11">
        <v>49</v>
      </c>
    </row>
    <row r="12" spans="1:3" x14ac:dyDescent="0.35">
      <c r="A12">
        <v>11</v>
      </c>
      <c r="B12" t="s">
        <v>57</v>
      </c>
      <c r="C12">
        <v>9</v>
      </c>
    </row>
    <row r="13" spans="1:3" x14ac:dyDescent="0.35">
      <c r="A13">
        <v>12</v>
      </c>
      <c r="B13" t="s">
        <v>58</v>
      </c>
      <c r="C13">
        <v>2</v>
      </c>
    </row>
    <row r="14" spans="1:3" x14ac:dyDescent="0.35">
      <c r="A14">
        <v>13</v>
      </c>
      <c r="B14" t="s">
        <v>59</v>
      </c>
      <c r="C14">
        <v>12</v>
      </c>
    </row>
    <row r="15" spans="1:3" x14ac:dyDescent="0.35">
      <c r="A15">
        <v>14</v>
      </c>
      <c r="B15" t="s">
        <v>60</v>
      </c>
      <c r="C15">
        <v>2</v>
      </c>
    </row>
    <row r="16" spans="1:3" x14ac:dyDescent="0.35">
      <c r="A16">
        <v>15</v>
      </c>
      <c r="B16" t="s">
        <v>61</v>
      </c>
      <c r="C16">
        <v>6</v>
      </c>
    </row>
    <row r="17" spans="1:3" x14ac:dyDescent="0.35">
      <c r="A17">
        <v>16</v>
      </c>
      <c r="B17" t="s">
        <v>62</v>
      </c>
      <c r="C17">
        <v>9</v>
      </c>
    </row>
    <row r="18" spans="1:3" x14ac:dyDescent="0.35">
      <c r="A18">
        <v>17</v>
      </c>
      <c r="B18" t="s">
        <v>63</v>
      </c>
      <c r="C18">
        <v>4</v>
      </c>
    </row>
    <row r="19" spans="1:3" x14ac:dyDescent="0.35">
      <c r="A19">
        <v>18</v>
      </c>
      <c r="B19" t="s">
        <v>64</v>
      </c>
      <c r="C19">
        <v>3</v>
      </c>
    </row>
    <row r="20" spans="1:3" x14ac:dyDescent="0.35">
      <c r="A20">
        <v>19</v>
      </c>
      <c r="B20" t="s">
        <v>65</v>
      </c>
      <c r="C20">
        <v>2</v>
      </c>
    </row>
    <row r="21" spans="1:3" x14ac:dyDescent="0.35">
      <c r="A21">
        <v>20</v>
      </c>
      <c r="B21" t="s">
        <v>66</v>
      </c>
      <c r="C21">
        <v>1465</v>
      </c>
    </row>
    <row r="22" spans="1:3" x14ac:dyDescent="0.35">
      <c r="A22">
        <v>21</v>
      </c>
      <c r="B22" t="s">
        <v>67</v>
      </c>
      <c r="C22">
        <v>4</v>
      </c>
    </row>
    <row r="23" spans="1:3" x14ac:dyDescent="0.35">
      <c r="A23">
        <v>22</v>
      </c>
      <c r="B23" t="s">
        <v>68</v>
      </c>
      <c r="C23">
        <v>87</v>
      </c>
    </row>
    <row r="24" spans="1:3" x14ac:dyDescent="0.35">
      <c r="A24">
        <v>23</v>
      </c>
      <c r="B24" t="s">
        <v>69</v>
      </c>
      <c r="C24">
        <v>13</v>
      </c>
    </row>
    <row r="25" spans="1:3" x14ac:dyDescent="0.35">
      <c r="A25">
        <v>24</v>
      </c>
      <c r="B25" t="s">
        <v>70</v>
      </c>
      <c r="C25">
        <v>13</v>
      </c>
    </row>
    <row r="26" spans="1:3" x14ac:dyDescent="0.35">
      <c r="A26">
        <v>25</v>
      </c>
      <c r="B26" t="s">
        <v>71</v>
      </c>
      <c r="C26">
        <v>3</v>
      </c>
    </row>
    <row r="27" spans="1:3" x14ac:dyDescent="0.35">
      <c r="A27">
        <v>26</v>
      </c>
      <c r="B27" t="s">
        <v>72</v>
      </c>
      <c r="C27">
        <v>30</v>
      </c>
    </row>
    <row r="28" spans="1:3" x14ac:dyDescent="0.35">
      <c r="A28">
        <v>27</v>
      </c>
      <c r="B28" t="s">
        <v>73</v>
      </c>
      <c r="C28">
        <v>0</v>
      </c>
    </row>
    <row r="29" spans="1:3" x14ac:dyDescent="0.35">
      <c r="A29">
        <v>28</v>
      </c>
      <c r="B29" t="s">
        <v>74</v>
      </c>
      <c r="C29">
        <v>4</v>
      </c>
    </row>
    <row r="30" spans="1:3" x14ac:dyDescent="0.35">
      <c r="A30">
        <v>29</v>
      </c>
      <c r="B30" t="s">
        <v>75</v>
      </c>
      <c r="C30">
        <v>6</v>
      </c>
    </row>
    <row r="31" spans="1:3" x14ac:dyDescent="0.35">
      <c r="A31">
        <v>30</v>
      </c>
      <c r="B31" t="s">
        <v>76</v>
      </c>
      <c r="C31">
        <v>77</v>
      </c>
    </row>
    <row r="32" spans="1:3" x14ac:dyDescent="0.35">
      <c r="A32">
        <v>31</v>
      </c>
      <c r="B32" t="s">
        <v>77</v>
      </c>
      <c r="C32">
        <v>11</v>
      </c>
    </row>
    <row r="33" spans="1:3" x14ac:dyDescent="0.35">
      <c r="A33">
        <v>32</v>
      </c>
      <c r="B33" t="s">
        <v>78</v>
      </c>
      <c r="C33">
        <v>1</v>
      </c>
    </row>
    <row r="34" spans="1:3" x14ac:dyDescent="0.35">
      <c r="A34">
        <v>33</v>
      </c>
      <c r="B34" t="s">
        <v>79</v>
      </c>
      <c r="C34">
        <v>2</v>
      </c>
    </row>
    <row r="35" spans="1:3" x14ac:dyDescent="0.35">
      <c r="A35">
        <v>34</v>
      </c>
      <c r="B35" t="s">
        <v>80</v>
      </c>
      <c r="C35">
        <v>4</v>
      </c>
    </row>
    <row r="36" spans="1:3" x14ac:dyDescent="0.35">
      <c r="A36">
        <v>35</v>
      </c>
      <c r="B36" t="s">
        <v>81</v>
      </c>
      <c r="C36">
        <v>1843</v>
      </c>
    </row>
    <row r="37" spans="1:3" x14ac:dyDescent="0.35">
      <c r="A37">
        <v>36</v>
      </c>
      <c r="B37" t="s">
        <v>82</v>
      </c>
      <c r="C37">
        <v>396</v>
      </c>
    </row>
    <row r="38" spans="1:3" x14ac:dyDescent="0.35">
      <c r="A38">
        <v>37</v>
      </c>
      <c r="B38" t="s">
        <v>83</v>
      </c>
      <c r="C38">
        <v>3</v>
      </c>
    </row>
    <row r="39" spans="1:3" x14ac:dyDescent="0.35">
      <c r="A39">
        <v>38</v>
      </c>
      <c r="B39" t="s">
        <v>84</v>
      </c>
      <c r="C39">
        <v>2</v>
      </c>
    </row>
    <row r="40" spans="1:3" x14ac:dyDescent="0.35">
      <c r="A40">
        <v>39</v>
      </c>
      <c r="B40" t="s">
        <v>85</v>
      </c>
      <c r="C40">
        <v>1</v>
      </c>
    </row>
    <row r="41" spans="1:3" x14ac:dyDescent="0.35">
      <c r="A41">
        <v>40</v>
      </c>
      <c r="B41" t="s">
        <v>86</v>
      </c>
      <c r="C41">
        <v>19</v>
      </c>
    </row>
    <row r="42" spans="1:3" x14ac:dyDescent="0.35">
      <c r="A42">
        <v>41</v>
      </c>
      <c r="B42" t="s">
        <v>87</v>
      </c>
      <c r="C42">
        <v>1083</v>
      </c>
    </row>
    <row r="43" spans="1:3" x14ac:dyDescent="0.35">
      <c r="A43">
        <v>42</v>
      </c>
      <c r="B43" t="s">
        <v>88</v>
      </c>
      <c r="C43">
        <v>9</v>
      </c>
    </row>
    <row r="44" spans="1:3" x14ac:dyDescent="0.35">
      <c r="A44">
        <v>43</v>
      </c>
      <c r="B44" t="s">
        <v>89</v>
      </c>
      <c r="C44">
        <v>7</v>
      </c>
    </row>
    <row r="45" spans="1:3" x14ac:dyDescent="0.35">
      <c r="A45">
        <v>44</v>
      </c>
      <c r="B45" t="s">
        <v>90</v>
      </c>
      <c r="C45">
        <v>25</v>
      </c>
    </row>
    <row r="46" spans="1:3" x14ac:dyDescent="0.35">
      <c r="A46">
        <v>45</v>
      </c>
      <c r="B46" t="s">
        <v>91</v>
      </c>
      <c r="C46">
        <v>6</v>
      </c>
    </row>
    <row r="47" spans="1:3" x14ac:dyDescent="0.35">
      <c r="A47">
        <v>46</v>
      </c>
      <c r="B47" t="s">
        <v>92</v>
      </c>
      <c r="C47">
        <v>160</v>
      </c>
    </row>
    <row r="48" spans="1:3" x14ac:dyDescent="0.35">
      <c r="A48">
        <v>47</v>
      </c>
      <c r="B48" t="s">
        <v>93</v>
      </c>
      <c r="C48">
        <v>16</v>
      </c>
    </row>
    <row r="49" spans="1:3" x14ac:dyDescent="0.35">
      <c r="A49">
        <v>48</v>
      </c>
      <c r="B49" t="s">
        <v>94</v>
      </c>
      <c r="C49">
        <v>24</v>
      </c>
    </row>
    <row r="50" spans="1:3" x14ac:dyDescent="0.35">
      <c r="A50">
        <v>49</v>
      </c>
      <c r="B50" t="s">
        <v>95</v>
      </c>
      <c r="C50">
        <v>381</v>
      </c>
    </row>
    <row r="51" spans="1:3" x14ac:dyDescent="0.35">
      <c r="A51">
        <v>50</v>
      </c>
      <c r="B51" t="s">
        <v>96</v>
      </c>
      <c r="C51">
        <v>10</v>
      </c>
    </row>
    <row r="52" spans="1:3" x14ac:dyDescent="0.35">
      <c r="A52">
        <v>51</v>
      </c>
      <c r="B52" t="s">
        <v>97</v>
      </c>
      <c r="C52">
        <v>2</v>
      </c>
    </row>
    <row r="53" spans="1:3" x14ac:dyDescent="0.35">
      <c r="A53">
        <v>52</v>
      </c>
      <c r="B53" t="s">
        <v>98</v>
      </c>
      <c r="C53">
        <v>4</v>
      </c>
    </row>
    <row r="54" spans="1:3" x14ac:dyDescent="0.35">
      <c r="A54">
        <v>53</v>
      </c>
      <c r="B54" t="s">
        <v>99</v>
      </c>
      <c r="C54">
        <v>27</v>
      </c>
    </row>
    <row r="55" spans="1:3" x14ac:dyDescent="0.35">
      <c r="A55">
        <v>54</v>
      </c>
      <c r="B55" t="s">
        <v>100</v>
      </c>
      <c r="C55">
        <v>3</v>
      </c>
    </row>
    <row r="56" spans="1:3" x14ac:dyDescent="0.35">
      <c r="A56">
        <v>55</v>
      </c>
      <c r="B56" t="s">
        <v>101</v>
      </c>
      <c r="C56">
        <v>1434</v>
      </c>
    </row>
    <row r="57" spans="1:3" x14ac:dyDescent="0.35">
      <c r="A57">
        <v>56</v>
      </c>
      <c r="B57" t="s">
        <v>102</v>
      </c>
      <c r="C57">
        <v>13</v>
      </c>
    </row>
    <row r="58" spans="1:3" x14ac:dyDescent="0.35">
      <c r="A58">
        <v>57</v>
      </c>
      <c r="B58" t="s">
        <v>103</v>
      </c>
      <c r="C58">
        <v>48</v>
      </c>
    </row>
    <row r="59" spans="1:3" x14ac:dyDescent="0.35">
      <c r="A59">
        <v>58</v>
      </c>
      <c r="B59" t="s">
        <v>104</v>
      </c>
      <c r="C59">
        <v>10</v>
      </c>
    </row>
    <row r="60" spans="1:3" x14ac:dyDescent="0.35">
      <c r="A60">
        <v>59</v>
      </c>
      <c r="B60" t="s">
        <v>105</v>
      </c>
      <c r="C60">
        <v>9</v>
      </c>
    </row>
    <row r="61" spans="1:3" x14ac:dyDescent="0.35">
      <c r="A61">
        <v>60</v>
      </c>
      <c r="B61" t="s">
        <v>106</v>
      </c>
      <c r="C61">
        <v>8</v>
      </c>
    </row>
    <row r="62" spans="1:3" x14ac:dyDescent="0.35">
      <c r="A62">
        <v>61</v>
      </c>
      <c r="B62" t="s">
        <v>107</v>
      </c>
      <c r="C62">
        <v>12</v>
      </c>
    </row>
    <row r="63" spans="1:3" x14ac:dyDescent="0.35">
      <c r="A63">
        <v>62</v>
      </c>
      <c r="B63" t="s">
        <v>108</v>
      </c>
      <c r="C63">
        <v>391</v>
      </c>
    </row>
    <row r="64" spans="1:3" x14ac:dyDescent="0.35">
      <c r="A64">
        <v>63</v>
      </c>
      <c r="B64" t="s">
        <v>109</v>
      </c>
      <c r="C64">
        <v>6</v>
      </c>
    </row>
    <row r="65" spans="1:3" x14ac:dyDescent="0.35">
      <c r="A65">
        <v>64</v>
      </c>
      <c r="B65" t="s">
        <v>110</v>
      </c>
      <c r="C65">
        <v>1</v>
      </c>
    </row>
    <row r="66" spans="1:3" x14ac:dyDescent="0.35">
      <c r="A66">
        <v>65</v>
      </c>
      <c r="B66" t="s">
        <v>111</v>
      </c>
      <c r="C66">
        <v>30</v>
      </c>
    </row>
    <row r="67" spans="1:3" x14ac:dyDescent="0.35">
      <c r="A67">
        <v>66</v>
      </c>
      <c r="B67" t="s">
        <v>112</v>
      </c>
      <c r="C67">
        <v>7</v>
      </c>
    </row>
    <row r="68" spans="1:3" x14ac:dyDescent="0.35">
      <c r="A68">
        <v>67</v>
      </c>
      <c r="B68" t="s">
        <v>113</v>
      </c>
      <c r="C68">
        <v>12</v>
      </c>
    </row>
    <row r="69" spans="1:3" x14ac:dyDescent="0.35">
      <c r="A69">
        <v>68</v>
      </c>
      <c r="B69" t="s">
        <v>114</v>
      </c>
      <c r="C69">
        <v>5</v>
      </c>
    </row>
    <row r="70" spans="1:3" x14ac:dyDescent="0.35">
      <c r="A70">
        <v>69</v>
      </c>
      <c r="B70" t="s">
        <v>115</v>
      </c>
      <c r="C70">
        <v>10</v>
      </c>
    </row>
    <row r="71" spans="1:3" x14ac:dyDescent="0.35">
      <c r="A71">
        <v>70</v>
      </c>
      <c r="B71" t="s">
        <v>116</v>
      </c>
      <c r="C71">
        <v>13</v>
      </c>
    </row>
    <row r="72" spans="1:3" x14ac:dyDescent="0.35">
      <c r="A72">
        <v>71</v>
      </c>
      <c r="B72" t="s">
        <v>117</v>
      </c>
      <c r="C72">
        <v>15</v>
      </c>
    </row>
    <row r="73" spans="1:3" x14ac:dyDescent="0.35">
      <c r="A73">
        <v>72</v>
      </c>
      <c r="B73" t="s">
        <v>118</v>
      </c>
      <c r="C73">
        <v>104</v>
      </c>
    </row>
    <row r="74" spans="1:3" x14ac:dyDescent="0.35">
      <c r="A74">
        <v>73</v>
      </c>
      <c r="B74" t="s">
        <v>119</v>
      </c>
      <c r="C74">
        <v>20</v>
      </c>
    </row>
    <row r="75" spans="1:3" x14ac:dyDescent="0.35">
      <c r="A75">
        <v>74</v>
      </c>
      <c r="B75" t="s">
        <v>120</v>
      </c>
      <c r="C75">
        <v>11</v>
      </c>
    </row>
    <row r="76" spans="1:3" x14ac:dyDescent="0.35">
      <c r="A76">
        <v>75</v>
      </c>
      <c r="B76" t="s">
        <v>121</v>
      </c>
      <c r="C76">
        <v>2186</v>
      </c>
    </row>
    <row r="77" spans="1:3" x14ac:dyDescent="0.35">
      <c r="A77">
        <v>76</v>
      </c>
      <c r="B77" t="s">
        <v>122</v>
      </c>
      <c r="C77">
        <v>3</v>
      </c>
    </row>
    <row r="78" spans="1:3" x14ac:dyDescent="0.35">
      <c r="A78">
        <v>77</v>
      </c>
      <c r="B78" t="s">
        <v>123</v>
      </c>
      <c r="C78">
        <v>6</v>
      </c>
    </row>
    <row r="79" spans="1:3" x14ac:dyDescent="0.35">
      <c r="A79">
        <v>78</v>
      </c>
      <c r="B79" t="s">
        <v>124</v>
      </c>
      <c r="C79">
        <v>2</v>
      </c>
    </row>
    <row r="80" spans="1:3" x14ac:dyDescent="0.35">
      <c r="A80">
        <v>79</v>
      </c>
      <c r="B80" t="s">
        <v>125</v>
      </c>
      <c r="C80">
        <v>5</v>
      </c>
    </row>
    <row r="81" spans="1:3" x14ac:dyDescent="0.35">
      <c r="A81">
        <v>80</v>
      </c>
      <c r="B81" t="s">
        <v>126</v>
      </c>
      <c r="C81">
        <v>5</v>
      </c>
    </row>
    <row r="82" spans="1:3" x14ac:dyDescent="0.35">
      <c r="A82">
        <v>81</v>
      </c>
      <c r="B82" t="s">
        <v>127</v>
      </c>
      <c r="C82">
        <v>0</v>
      </c>
    </row>
    <row r="83" spans="1:3" x14ac:dyDescent="0.35">
      <c r="A83">
        <v>82</v>
      </c>
      <c r="B83" t="s">
        <v>128</v>
      </c>
      <c r="C83">
        <v>44</v>
      </c>
    </row>
    <row r="84" spans="1:3" x14ac:dyDescent="0.35">
      <c r="A84">
        <v>83</v>
      </c>
      <c r="B84" t="s">
        <v>129</v>
      </c>
      <c r="C84">
        <v>4</v>
      </c>
    </row>
    <row r="85" spans="1:3" x14ac:dyDescent="0.35">
      <c r="A85">
        <v>84</v>
      </c>
      <c r="B85" t="s">
        <v>130</v>
      </c>
      <c r="C85">
        <v>7</v>
      </c>
    </row>
    <row r="86" spans="1:3" x14ac:dyDescent="0.35">
      <c r="A86">
        <v>85</v>
      </c>
      <c r="B86" t="s">
        <v>131</v>
      </c>
      <c r="C86">
        <v>5</v>
      </c>
    </row>
    <row r="87" spans="1:3" x14ac:dyDescent="0.35">
      <c r="A87">
        <v>86</v>
      </c>
      <c r="B87" t="s">
        <v>132</v>
      </c>
      <c r="C87">
        <v>1342</v>
      </c>
    </row>
    <row r="88" spans="1:3" x14ac:dyDescent="0.35">
      <c r="A88">
        <v>87</v>
      </c>
      <c r="B88" t="s">
        <v>133</v>
      </c>
      <c r="C88">
        <v>28</v>
      </c>
    </row>
    <row r="89" spans="1:3" x14ac:dyDescent="0.35">
      <c r="A89">
        <v>88</v>
      </c>
      <c r="B89" t="s">
        <v>134</v>
      </c>
      <c r="C89">
        <v>8</v>
      </c>
    </row>
    <row r="90" spans="1:3" x14ac:dyDescent="0.35">
      <c r="A90">
        <v>89</v>
      </c>
      <c r="B90" t="s">
        <v>135</v>
      </c>
      <c r="C90">
        <v>1305</v>
      </c>
    </row>
    <row r="91" spans="1:3" x14ac:dyDescent="0.35">
      <c r="A91">
        <v>90</v>
      </c>
      <c r="B91" t="s">
        <v>136</v>
      </c>
      <c r="C91">
        <v>60</v>
      </c>
    </row>
    <row r="92" spans="1:3" x14ac:dyDescent="0.35">
      <c r="A92">
        <v>91</v>
      </c>
      <c r="B92" t="s">
        <v>137</v>
      </c>
      <c r="C92">
        <v>3</v>
      </c>
    </row>
    <row r="93" spans="1:3" x14ac:dyDescent="0.35">
      <c r="A93">
        <v>92</v>
      </c>
      <c r="B93" t="s">
        <v>138</v>
      </c>
      <c r="C93">
        <v>21</v>
      </c>
    </row>
    <row r="94" spans="1:3" x14ac:dyDescent="0.35">
      <c r="A94">
        <v>93</v>
      </c>
      <c r="B94" t="s">
        <v>139</v>
      </c>
      <c r="C94">
        <v>72</v>
      </c>
    </row>
    <row r="95" spans="1:3" x14ac:dyDescent="0.35">
      <c r="A95">
        <v>94</v>
      </c>
      <c r="B95" t="s">
        <v>140</v>
      </c>
      <c r="C95">
        <v>100</v>
      </c>
    </row>
    <row r="96" spans="1:3" x14ac:dyDescent="0.35">
      <c r="A96">
        <v>95</v>
      </c>
      <c r="B96" t="s">
        <v>141</v>
      </c>
      <c r="C96">
        <v>6</v>
      </c>
    </row>
    <row r="97" spans="1:3" x14ac:dyDescent="0.35">
      <c r="A97">
        <v>96</v>
      </c>
      <c r="B97" t="s">
        <v>142</v>
      </c>
      <c r="C97">
        <v>1325</v>
      </c>
    </row>
    <row r="98" spans="1:3" x14ac:dyDescent="0.35">
      <c r="A98">
        <v>97</v>
      </c>
      <c r="B98" t="s">
        <v>143</v>
      </c>
      <c r="C98">
        <v>7</v>
      </c>
    </row>
    <row r="99" spans="1:3" x14ac:dyDescent="0.35">
      <c r="A99">
        <v>98</v>
      </c>
      <c r="B99" t="s">
        <v>144</v>
      </c>
      <c r="C99">
        <v>6</v>
      </c>
    </row>
    <row r="100" spans="1:3" x14ac:dyDescent="0.35">
      <c r="A100">
        <v>99</v>
      </c>
      <c r="B100" t="s">
        <v>145</v>
      </c>
      <c r="C100">
        <v>9</v>
      </c>
    </row>
    <row r="101" spans="1:3" x14ac:dyDescent="0.35">
      <c r="A101">
        <v>100</v>
      </c>
      <c r="B101" t="s">
        <v>146</v>
      </c>
      <c r="C101">
        <v>43</v>
      </c>
    </row>
    <row r="102" spans="1:3" x14ac:dyDescent="0.35">
      <c r="A102">
        <v>101</v>
      </c>
      <c r="B102" t="s">
        <v>147</v>
      </c>
      <c r="C102">
        <v>3</v>
      </c>
    </row>
    <row r="103" spans="1:3" x14ac:dyDescent="0.35">
      <c r="A103">
        <v>102</v>
      </c>
      <c r="B103" t="s">
        <v>148</v>
      </c>
      <c r="C103">
        <v>5</v>
      </c>
    </row>
    <row r="104" spans="1:3" x14ac:dyDescent="0.35">
      <c r="A104">
        <v>103</v>
      </c>
      <c r="B104" t="s">
        <v>149</v>
      </c>
      <c r="C104">
        <v>4</v>
      </c>
    </row>
    <row r="105" spans="1:3" x14ac:dyDescent="0.35">
      <c r="A105">
        <v>104</v>
      </c>
      <c r="B105" t="s">
        <v>150</v>
      </c>
      <c r="C105">
        <v>120</v>
      </c>
    </row>
    <row r="106" spans="1:3" x14ac:dyDescent="0.35">
      <c r="A106">
        <v>105</v>
      </c>
      <c r="B106" t="s">
        <v>151</v>
      </c>
      <c r="C106">
        <v>5</v>
      </c>
    </row>
    <row r="107" spans="1:3" x14ac:dyDescent="0.35">
      <c r="A107">
        <v>106</v>
      </c>
      <c r="B107" t="s">
        <v>152</v>
      </c>
      <c r="C107">
        <v>7</v>
      </c>
    </row>
    <row r="108" spans="1:3" x14ac:dyDescent="0.35">
      <c r="A108">
        <v>107</v>
      </c>
      <c r="B108" t="s">
        <v>153</v>
      </c>
      <c r="C108">
        <v>337</v>
      </c>
    </row>
    <row r="109" spans="1:3" x14ac:dyDescent="0.35">
      <c r="A109">
        <v>108</v>
      </c>
      <c r="B109" t="s">
        <v>154</v>
      </c>
      <c r="C109">
        <v>9</v>
      </c>
    </row>
    <row r="110" spans="1:3" x14ac:dyDescent="0.35">
      <c r="A110">
        <v>109</v>
      </c>
      <c r="B110" t="s">
        <v>155</v>
      </c>
      <c r="C110">
        <v>9</v>
      </c>
    </row>
    <row r="111" spans="1:3" x14ac:dyDescent="0.35">
      <c r="A111">
        <v>110</v>
      </c>
      <c r="B111" t="s">
        <v>156</v>
      </c>
      <c r="C111">
        <v>5</v>
      </c>
    </row>
    <row r="112" spans="1:3" x14ac:dyDescent="0.35">
      <c r="A112">
        <v>111</v>
      </c>
      <c r="B112" t="s">
        <v>157</v>
      </c>
      <c r="C112">
        <v>5</v>
      </c>
    </row>
    <row r="113" spans="1:3" x14ac:dyDescent="0.35">
      <c r="A113">
        <v>112</v>
      </c>
      <c r="B113" t="s">
        <v>158</v>
      </c>
      <c r="C113">
        <v>3</v>
      </c>
    </row>
    <row r="114" spans="1:3" x14ac:dyDescent="0.35">
      <c r="A114">
        <v>113</v>
      </c>
      <c r="B114" t="s">
        <v>159</v>
      </c>
      <c r="C114">
        <v>286</v>
      </c>
    </row>
    <row r="115" spans="1:3" x14ac:dyDescent="0.35">
      <c r="A115">
        <v>114</v>
      </c>
      <c r="B115" t="s">
        <v>160</v>
      </c>
      <c r="C115">
        <v>19</v>
      </c>
    </row>
    <row r="116" spans="1:3" x14ac:dyDescent="0.35">
      <c r="A116">
        <v>115</v>
      </c>
      <c r="B116" t="s">
        <v>161</v>
      </c>
      <c r="C116">
        <v>13</v>
      </c>
    </row>
    <row r="117" spans="1:3" x14ac:dyDescent="0.35">
      <c r="A117">
        <v>116</v>
      </c>
      <c r="B117" t="s">
        <v>162</v>
      </c>
      <c r="C117">
        <v>0</v>
      </c>
    </row>
    <row r="118" spans="1:3" x14ac:dyDescent="0.35">
      <c r="A118">
        <v>117</v>
      </c>
      <c r="B118" t="s">
        <v>163</v>
      </c>
      <c r="C118">
        <v>11</v>
      </c>
    </row>
    <row r="119" spans="1:3" x14ac:dyDescent="0.35">
      <c r="A119">
        <v>118</v>
      </c>
      <c r="B119" t="s">
        <v>164</v>
      </c>
      <c r="C119">
        <v>0</v>
      </c>
    </row>
    <row r="120" spans="1:3" x14ac:dyDescent="0.35">
      <c r="A120">
        <v>119</v>
      </c>
      <c r="B120" t="s">
        <v>165</v>
      </c>
      <c r="C120">
        <v>12</v>
      </c>
    </row>
    <row r="121" spans="1:3" x14ac:dyDescent="0.35">
      <c r="A121">
        <v>120</v>
      </c>
      <c r="B121" t="s">
        <v>166</v>
      </c>
      <c r="C121">
        <v>1</v>
      </c>
    </row>
    <row r="122" spans="1:3" x14ac:dyDescent="0.35">
      <c r="A122">
        <v>121</v>
      </c>
      <c r="B122" t="s">
        <v>167</v>
      </c>
      <c r="C122">
        <v>88</v>
      </c>
    </row>
    <row r="123" spans="1:3" x14ac:dyDescent="0.35">
      <c r="A123">
        <v>122</v>
      </c>
      <c r="B123" t="s">
        <v>168</v>
      </c>
      <c r="C123">
        <v>1</v>
      </c>
    </row>
    <row r="124" spans="1:3" x14ac:dyDescent="0.35">
      <c r="A124">
        <v>123</v>
      </c>
      <c r="B124" t="s">
        <v>169</v>
      </c>
      <c r="C124">
        <v>0</v>
      </c>
    </row>
    <row r="125" spans="1:3" x14ac:dyDescent="0.35">
      <c r="A125">
        <v>124</v>
      </c>
      <c r="B125" t="s">
        <v>170</v>
      </c>
      <c r="C125">
        <v>4</v>
      </c>
    </row>
    <row r="126" spans="1:3" x14ac:dyDescent="0.35">
      <c r="A126">
        <v>125</v>
      </c>
      <c r="B126" t="s">
        <v>171</v>
      </c>
      <c r="C126">
        <v>6</v>
      </c>
    </row>
    <row r="127" spans="1:3" x14ac:dyDescent="0.35">
      <c r="A127">
        <v>126</v>
      </c>
      <c r="B127" t="s">
        <v>172</v>
      </c>
      <c r="C127">
        <v>1012</v>
      </c>
    </row>
    <row r="128" spans="1:3" x14ac:dyDescent="0.35">
      <c r="A128">
        <v>127</v>
      </c>
      <c r="B128" t="s">
        <v>173</v>
      </c>
      <c r="C128">
        <v>4</v>
      </c>
    </row>
    <row r="129" spans="1:3" x14ac:dyDescent="0.35">
      <c r="A129">
        <v>128</v>
      </c>
      <c r="B129" t="s">
        <v>174</v>
      </c>
      <c r="C129">
        <v>15</v>
      </c>
    </row>
    <row r="130" spans="1:3" x14ac:dyDescent="0.35">
      <c r="A130">
        <v>129</v>
      </c>
      <c r="B130" t="s">
        <v>175</v>
      </c>
      <c r="C130">
        <v>12</v>
      </c>
    </row>
    <row r="131" spans="1:3" x14ac:dyDescent="0.35">
      <c r="A131">
        <v>130</v>
      </c>
      <c r="B131" t="s">
        <v>176</v>
      </c>
      <c r="C131">
        <v>3</v>
      </c>
    </row>
    <row r="132" spans="1:3" x14ac:dyDescent="0.35">
      <c r="A132">
        <v>131</v>
      </c>
      <c r="B132" t="s">
        <v>177</v>
      </c>
      <c r="C132">
        <v>8</v>
      </c>
    </row>
    <row r="133" spans="1:3" x14ac:dyDescent="0.35">
      <c r="A133">
        <v>132</v>
      </c>
      <c r="B133" t="s">
        <v>178</v>
      </c>
      <c r="C133">
        <v>24</v>
      </c>
    </row>
    <row r="134" spans="1:3" x14ac:dyDescent="0.35">
      <c r="A134">
        <v>133</v>
      </c>
      <c r="B134" t="s">
        <v>179</v>
      </c>
      <c r="C134">
        <v>6</v>
      </c>
    </row>
    <row r="135" spans="1:3" x14ac:dyDescent="0.35">
      <c r="A135">
        <v>134</v>
      </c>
      <c r="B135" t="s">
        <v>180</v>
      </c>
      <c r="C135">
        <v>4</v>
      </c>
    </row>
    <row r="136" spans="1:3" x14ac:dyDescent="0.35">
      <c r="A136">
        <v>135</v>
      </c>
      <c r="B136" t="s">
        <v>181</v>
      </c>
      <c r="C136">
        <v>24</v>
      </c>
    </row>
    <row r="137" spans="1:3" x14ac:dyDescent="0.35">
      <c r="A137">
        <v>136</v>
      </c>
      <c r="B137" t="s">
        <v>182</v>
      </c>
      <c r="C137">
        <v>6</v>
      </c>
    </row>
    <row r="138" spans="1:3" x14ac:dyDescent="0.35">
      <c r="A138">
        <v>137</v>
      </c>
      <c r="B138" t="s">
        <v>183</v>
      </c>
      <c r="C138">
        <v>14</v>
      </c>
    </row>
    <row r="139" spans="1:3" x14ac:dyDescent="0.35">
      <c r="A139">
        <v>138</v>
      </c>
      <c r="B139" t="s">
        <v>184</v>
      </c>
      <c r="C139">
        <v>0</v>
      </c>
    </row>
    <row r="140" spans="1:3" x14ac:dyDescent="0.35">
      <c r="A140">
        <v>139</v>
      </c>
      <c r="B140" t="s">
        <v>185</v>
      </c>
      <c r="C140">
        <v>10</v>
      </c>
    </row>
    <row r="141" spans="1:3" x14ac:dyDescent="0.35">
      <c r="A141">
        <v>140</v>
      </c>
      <c r="B141" t="s">
        <v>186</v>
      </c>
      <c r="C141">
        <v>9</v>
      </c>
    </row>
    <row r="142" spans="1:3" x14ac:dyDescent="0.35">
      <c r="A142">
        <v>141</v>
      </c>
      <c r="B142" t="s">
        <v>187</v>
      </c>
      <c r="C142">
        <v>0</v>
      </c>
    </row>
    <row r="143" spans="1:3" x14ac:dyDescent="0.35">
      <c r="A143">
        <v>142</v>
      </c>
      <c r="B143" t="s">
        <v>188</v>
      </c>
      <c r="C143">
        <v>60</v>
      </c>
    </row>
    <row r="144" spans="1:3" x14ac:dyDescent="0.35">
      <c r="A144">
        <v>143</v>
      </c>
      <c r="B144" t="s">
        <v>189</v>
      </c>
      <c r="C144">
        <v>8</v>
      </c>
    </row>
    <row r="145" spans="1:3" x14ac:dyDescent="0.35">
      <c r="A145">
        <v>144</v>
      </c>
      <c r="B145" t="s">
        <v>190</v>
      </c>
      <c r="C145">
        <v>45</v>
      </c>
    </row>
    <row r="146" spans="1:3" x14ac:dyDescent="0.35">
      <c r="A146">
        <v>145</v>
      </c>
      <c r="B146" t="s">
        <v>191</v>
      </c>
      <c r="C146">
        <v>20</v>
      </c>
    </row>
    <row r="147" spans="1:3" x14ac:dyDescent="0.35">
      <c r="A147">
        <v>146</v>
      </c>
      <c r="B147" t="s">
        <v>192</v>
      </c>
      <c r="C147">
        <v>17</v>
      </c>
    </row>
    <row r="148" spans="1:3" x14ac:dyDescent="0.35">
      <c r="A148">
        <v>147</v>
      </c>
      <c r="B148" t="s">
        <v>193</v>
      </c>
      <c r="C148">
        <v>1</v>
      </c>
    </row>
    <row r="149" spans="1:3" x14ac:dyDescent="0.35">
      <c r="A149">
        <v>148</v>
      </c>
      <c r="B149" t="s">
        <v>194</v>
      </c>
      <c r="C149">
        <v>38</v>
      </c>
    </row>
    <row r="150" spans="1:3" x14ac:dyDescent="0.35">
      <c r="A150">
        <v>149</v>
      </c>
      <c r="B150" t="s">
        <v>195</v>
      </c>
      <c r="C150">
        <v>8</v>
      </c>
    </row>
    <row r="151" spans="1:3" x14ac:dyDescent="0.35">
      <c r="A151">
        <v>150</v>
      </c>
      <c r="B151" t="s">
        <v>196</v>
      </c>
      <c r="C151">
        <v>102</v>
      </c>
    </row>
    <row r="152" spans="1:3" x14ac:dyDescent="0.35">
      <c r="A152">
        <v>151</v>
      </c>
      <c r="B152" t="s">
        <v>197</v>
      </c>
      <c r="C152">
        <v>12</v>
      </c>
    </row>
    <row r="153" spans="1:3" x14ac:dyDescent="0.35">
      <c r="A153">
        <v>152</v>
      </c>
      <c r="B153" t="s">
        <v>198</v>
      </c>
      <c r="C153">
        <v>118</v>
      </c>
    </row>
    <row r="154" spans="1:3" x14ac:dyDescent="0.35">
      <c r="A154">
        <v>153</v>
      </c>
      <c r="B154" t="s">
        <v>199</v>
      </c>
      <c r="C154">
        <v>6</v>
      </c>
    </row>
    <row r="155" spans="1:3" x14ac:dyDescent="0.35">
      <c r="A155">
        <v>154</v>
      </c>
      <c r="B155" t="s">
        <v>200</v>
      </c>
      <c r="C155">
        <v>5</v>
      </c>
    </row>
    <row r="156" spans="1:3" x14ac:dyDescent="0.35">
      <c r="A156">
        <v>155</v>
      </c>
      <c r="B156" t="s">
        <v>201</v>
      </c>
      <c r="C156">
        <v>43</v>
      </c>
    </row>
    <row r="157" spans="1:3" x14ac:dyDescent="0.35">
      <c r="A157">
        <v>156</v>
      </c>
      <c r="B157" t="s">
        <v>202</v>
      </c>
      <c r="C157">
        <v>3</v>
      </c>
    </row>
    <row r="158" spans="1:3" x14ac:dyDescent="0.35">
      <c r="A158">
        <v>157</v>
      </c>
      <c r="B158" t="s">
        <v>203</v>
      </c>
      <c r="C158">
        <v>6</v>
      </c>
    </row>
    <row r="159" spans="1:3" x14ac:dyDescent="0.35">
      <c r="A159">
        <v>158</v>
      </c>
      <c r="B159" t="s">
        <v>204</v>
      </c>
      <c r="C159">
        <v>6</v>
      </c>
    </row>
    <row r="160" spans="1:3" x14ac:dyDescent="0.35">
      <c r="A160">
        <v>159</v>
      </c>
      <c r="B160" t="s">
        <v>205</v>
      </c>
      <c r="C160">
        <v>8</v>
      </c>
    </row>
    <row r="161" spans="1:3" x14ac:dyDescent="0.35">
      <c r="A161">
        <v>160</v>
      </c>
      <c r="B161" t="s">
        <v>206</v>
      </c>
      <c r="C161">
        <v>37</v>
      </c>
    </row>
    <row r="162" spans="1:3" x14ac:dyDescent="0.35">
      <c r="A162">
        <v>161</v>
      </c>
      <c r="B162" t="s">
        <v>207</v>
      </c>
      <c r="C162">
        <v>4</v>
      </c>
    </row>
    <row r="163" spans="1:3" x14ac:dyDescent="0.35">
      <c r="A163">
        <v>162</v>
      </c>
      <c r="B163" t="s">
        <v>208</v>
      </c>
      <c r="C163">
        <v>5</v>
      </c>
    </row>
    <row r="164" spans="1:3" x14ac:dyDescent="0.35">
      <c r="A164">
        <v>163</v>
      </c>
      <c r="B164" t="s">
        <v>209</v>
      </c>
      <c r="C164">
        <v>51</v>
      </c>
    </row>
    <row r="165" spans="1:3" x14ac:dyDescent="0.35">
      <c r="A165">
        <v>164</v>
      </c>
      <c r="B165" t="s">
        <v>210</v>
      </c>
      <c r="C165">
        <v>0</v>
      </c>
    </row>
    <row r="166" spans="1:3" x14ac:dyDescent="0.35">
      <c r="A166">
        <v>165</v>
      </c>
      <c r="B166" t="s">
        <v>211</v>
      </c>
      <c r="C166">
        <v>86</v>
      </c>
    </row>
    <row r="167" spans="1:3" x14ac:dyDescent="0.35">
      <c r="A167">
        <v>166</v>
      </c>
      <c r="B167" t="s">
        <v>212</v>
      </c>
      <c r="C167">
        <v>33</v>
      </c>
    </row>
    <row r="168" spans="1:3" x14ac:dyDescent="0.35">
      <c r="A168">
        <v>167</v>
      </c>
      <c r="B168" t="s">
        <v>213</v>
      </c>
      <c r="C168">
        <v>3</v>
      </c>
    </row>
    <row r="169" spans="1:3" x14ac:dyDescent="0.35">
      <c r="A169">
        <v>168</v>
      </c>
      <c r="B169" t="s">
        <v>214</v>
      </c>
      <c r="C169">
        <v>154</v>
      </c>
    </row>
    <row r="170" spans="1:3" x14ac:dyDescent="0.35">
      <c r="A170">
        <v>169</v>
      </c>
      <c r="B170" t="s">
        <v>215</v>
      </c>
      <c r="C170">
        <v>55</v>
      </c>
    </row>
    <row r="171" spans="1:3" x14ac:dyDescent="0.35">
      <c r="A171">
        <v>170</v>
      </c>
      <c r="B171" t="s">
        <v>216</v>
      </c>
      <c r="C171">
        <v>20</v>
      </c>
    </row>
    <row r="172" spans="1:3" x14ac:dyDescent="0.35">
      <c r="A172">
        <v>171</v>
      </c>
      <c r="B172" t="s">
        <v>217</v>
      </c>
      <c r="C172">
        <v>122</v>
      </c>
    </row>
    <row r="173" spans="1:3" x14ac:dyDescent="0.35">
      <c r="A173">
        <v>172</v>
      </c>
      <c r="B173" t="s">
        <v>218</v>
      </c>
      <c r="C173">
        <v>628</v>
      </c>
    </row>
    <row r="174" spans="1:3" x14ac:dyDescent="0.35">
      <c r="A174">
        <v>173</v>
      </c>
      <c r="B174" t="s">
        <v>219</v>
      </c>
      <c r="C174">
        <v>85</v>
      </c>
    </row>
    <row r="175" spans="1:3" x14ac:dyDescent="0.35">
      <c r="A175">
        <v>174</v>
      </c>
      <c r="B175" t="s">
        <v>220</v>
      </c>
      <c r="C175">
        <v>2</v>
      </c>
    </row>
    <row r="176" spans="1:3" x14ac:dyDescent="0.35">
      <c r="A176">
        <v>175</v>
      </c>
      <c r="B176" t="s">
        <v>221</v>
      </c>
      <c r="C176">
        <v>3</v>
      </c>
    </row>
    <row r="177" spans="1:3" x14ac:dyDescent="0.35">
      <c r="A177">
        <v>176</v>
      </c>
      <c r="B177" t="s">
        <v>222</v>
      </c>
      <c r="C177">
        <v>112</v>
      </c>
    </row>
    <row r="178" spans="1:3" x14ac:dyDescent="0.35">
      <c r="A178">
        <v>177</v>
      </c>
      <c r="B178" t="s">
        <v>223</v>
      </c>
      <c r="C178">
        <v>2</v>
      </c>
    </row>
    <row r="179" spans="1:3" x14ac:dyDescent="0.35">
      <c r="A179">
        <v>178</v>
      </c>
      <c r="B179" t="s">
        <v>224</v>
      </c>
      <c r="C179">
        <v>38</v>
      </c>
    </row>
    <row r="180" spans="1:3" x14ac:dyDescent="0.35">
      <c r="A180">
        <v>179</v>
      </c>
      <c r="B180" t="s">
        <v>225</v>
      </c>
      <c r="C180">
        <v>2</v>
      </c>
    </row>
    <row r="181" spans="1:3" x14ac:dyDescent="0.35">
      <c r="A181">
        <v>180</v>
      </c>
      <c r="B181" t="s">
        <v>226</v>
      </c>
      <c r="C181">
        <v>0</v>
      </c>
    </row>
    <row r="182" spans="1:3" x14ac:dyDescent="0.35">
      <c r="A182">
        <v>181</v>
      </c>
      <c r="B182" t="s">
        <v>227</v>
      </c>
      <c r="C182">
        <v>7</v>
      </c>
    </row>
    <row r="183" spans="1:3" x14ac:dyDescent="0.35">
      <c r="A183">
        <v>182</v>
      </c>
      <c r="B183" t="s">
        <v>228</v>
      </c>
      <c r="C183">
        <v>4</v>
      </c>
    </row>
    <row r="184" spans="1:3" x14ac:dyDescent="0.35">
      <c r="A184">
        <v>183</v>
      </c>
      <c r="B184" t="s">
        <v>229</v>
      </c>
      <c r="C184">
        <v>1</v>
      </c>
    </row>
    <row r="185" spans="1:3" x14ac:dyDescent="0.35">
      <c r="A185">
        <v>184</v>
      </c>
      <c r="B185" t="s">
        <v>230</v>
      </c>
      <c r="C185">
        <v>0</v>
      </c>
    </row>
    <row r="186" spans="1:3" x14ac:dyDescent="0.35">
      <c r="A186">
        <v>185</v>
      </c>
      <c r="B186" t="s">
        <v>231</v>
      </c>
      <c r="C186">
        <v>7</v>
      </c>
    </row>
    <row r="187" spans="1:3" x14ac:dyDescent="0.35">
      <c r="A187">
        <v>186</v>
      </c>
      <c r="B187" t="s">
        <v>232</v>
      </c>
      <c r="C187">
        <v>2</v>
      </c>
    </row>
    <row r="188" spans="1:3" x14ac:dyDescent="0.35">
      <c r="A188">
        <v>187</v>
      </c>
      <c r="B188" t="s">
        <v>233</v>
      </c>
      <c r="C188">
        <v>2</v>
      </c>
    </row>
    <row r="189" spans="1:3" x14ac:dyDescent="0.35">
      <c r="A189">
        <v>188</v>
      </c>
      <c r="B189" t="s">
        <v>234</v>
      </c>
      <c r="C189">
        <v>1</v>
      </c>
    </row>
    <row r="190" spans="1:3" x14ac:dyDescent="0.35">
      <c r="A190">
        <v>189</v>
      </c>
      <c r="B190" t="s">
        <v>235</v>
      </c>
      <c r="C190">
        <v>22</v>
      </c>
    </row>
    <row r="191" spans="1:3" x14ac:dyDescent="0.35">
      <c r="A191">
        <v>190</v>
      </c>
      <c r="B191" t="s">
        <v>236</v>
      </c>
      <c r="C191">
        <v>4</v>
      </c>
    </row>
    <row r="192" spans="1:3" x14ac:dyDescent="0.35">
      <c r="A192">
        <v>191</v>
      </c>
      <c r="B192" t="s">
        <v>237</v>
      </c>
      <c r="C192">
        <v>3</v>
      </c>
    </row>
    <row r="193" spans="1:3" x14ac:dyDescent="0.35">
      <c r="A193">
        <v>192</v>
      </c>
      <c r="B193" t="s">
        <v>238</v>
      </c>
      <c r="C193">
        <v>13</v>
      </c>
    </row>
    <row r="194" spans="1:3" x14ac:dyDescent="0.35">
      <c r="A194">
        <v>193</v>
      </c>
      <c r="B194" t="s">
        <v>239</v>
      </c>
      <c r="C194">
        <v>65</v>
      </c>
    </row>
    <row r="195" spans="1:3" x14ac:dyDescent="0.35">
      <c r="A195">
        <v>194</v>
      </c>
      <c r="B195" t="s">
        <v>240</v>
      </c>
      <c r="C195">
        <v>0</v>
      </c>
    </row>
    <row r="196" spans="1:3" x14ac:dyDescent="0.35">
      <c r="A196">
        <v>195</v>
      </c>
      <c r="B196" t="s">
        <v>241</v>
      </c>
      <c r="C196">
        <v>4</v>
      </c>
    </row>
    <row r="197" spans="1:3" x14ac:dyDescent="0.35">
      <c r="A197">
        <v>196</v>
      </c>
      <c r="B197" t="s">
        <v>242</v>
      </c>
      <c r="C197">
        <v>40</v>
      </c>
    </row>
    <row r="198" spans="1:3" x14ac:dyDescent="0.35">
      <c r="A198">
        <v>197</v>
      </c>
      <c r="B198" t="s">
        <v>243</v>
      </c>
      <c r="C198">
        <v>2730</v>
      </c>
    </row>
    <row r="199" spans="1:3" x14ac:dyDescent="0.35">
      <c r="A199">
        <v>198</v>
      </c>
      <c r="B199" t="s">
        <v>244</v>
      </c>
      <c r="C199">
        <v>17</v>
      </c>
    </row>
    <row r="200" spans="1:3" x14ac:dyDescent="0.35">
      <c r="A200">
        <v>199</v>
      </c>
      <c r="B200" t="s">
        <v>245</v>
      </c>
      <c r="C200">
        <v>20</v>
      </c>
    </row>
    <row r="201" spans="1:3" x14ac:dyDescent="0.35">
      <c r="A201">
        <v>200</v>
      </c>
      <c r="B201" t="s">
        <v>246</v>
      </c>
      <c r="C201">
        <v>2</v>
      </c>
    </row>
    <row r="202" spans="1:3" x14ac:dyDescent="0.35">
      <c r="A202">
        <v>201</v>
      </c>
      <c r="B202" t="s">
        <v>247</v>
      </c>
      <c r="C202">
        <v>50</v>
      </c>
    </row>
    <row r="203" spans="1:3" x14ac:dyDescent="0.35">
      <c r="A203">
        <v>202</v>
      </c>
      <c r="B203" t="s">
        <v>248</v>
      </c>
      <c r="C203">
        <v>1</v>
      </c>
    </row>
    <row r="204" spans="1:3" x14ac:dyDescent="0.35">
      <c r="A204">
        <v>203</v>
      </c>
      <c r="B204" t="s">
        <v>249</v>
      </c>
      <c r="C204">
        <v>91</v>
      </c>
    </row>
    <row r="205" spans="1:3" x14ac:dyDescent="0.35">
      <c r="A205">
        <v>204</v>
      </c>
      <c r="B205" t="s">
        <v>250</v>
      </c>
      <c r="C205">
        <v>1</v>
      </c>
    </row>
    <row r="206" spans="1:3" x14ac:dyDescent="0.35">
      <c r="A206">
        <v>205</v>
      </c>
      <c r="B206" t="s">
        <v>251</v>
      </c>
      <c r="C206">
        <v>125</v>
      </c>
    </row>
    <row r="207" spans="1:3" x14ac:dyDescent="0.35">
      <c r="A207">
        <v>206</v>
      </c>
      <c r="B207" t="s">
        <v>252</v>
      </c>
      <c r="C207">
        <v>142</v>
      </c>
    </row>
    <row r="208" spans="1:3" x14ac:dyDescent="0.35">
      <c r="A208">
        <v>207</v>
      </c>
      <c r="B208" t="s">
        <v>253</v>
      </c>
      <c r="C208">
        <v>115</v>
      </c>
    </row>
    <row r="209" spans="1:3" x14ac:dyDescent="0.35">
      <c r="A209">
        <v>208</v>
      </c>
      <c r="B209" t="s">
        <v>254</v>
      </c>
      <c r="C209">
        <v>3</v>
      </c>
    </row>
    <row r="210" spans="1:3" x14ac:dyDescent="0.35">
      <c r="A210">
        <v>209</v>
      </c>
      <c r="B210" t="s">
        <v>255</v>
      </c>
      <c r="C210">
        <v>95</v>
      </c>
    </row>
    <row r="211" spans="1:3" x14ac:dyDescent="0.35">
      <c r="A211">
        <v>210</v>
      </c>
      <c r="B211" t="s">
        <v>256</v>
      </c>
      <c r="C211">
        <v>10</v>
      </c>
    </row>
    <row r="212" spans="1:3" x14ac:dyDescent="0.35">
      <c r="A212">
        <v>211</v>
      </c>
      <c r="B212" t="s">
        <v>257</v>
      </c>
      <c r="C212">
        <v>5</v>
      </c>
    </row>
    <row r="213" spans="1:3" x14ac:dyDescent="0.35">
      <c r="A213">
        <v>212</v>
      </c>
      <c r="B213" t="s">
        <v>258</v>
      </c>
      <c r="C213">
        <v>3</v>
      </c>
    </row>
    <row r="214" spans="1:3" x14ac:dyDescent="0.35">
      <c r="A214">
        <v>213</v>
      </c>
      <c r="B214" t="s">
        <v>259</v>
      </c>
      <c r="C214">
        <v>1</v>
      </c>
    </row>
    <row r="215" spans="1:3" x14ac:dyDescent="0.35">
      <c r="A215">
        <v>214</v>
      </c>
      <c r="B215" t="s">
        <v>260</v>
      </c>
      <c r="C215">
        <v>108</v>
      </c>
    </row>
    <row r="216" spans="1:3" x14ac:dyDescent="0.35">
      <c r="A216">
        <v>215</v>
      </c>
      <c r="B216" t="s">
        <v>261</v>
      </c>
      <c r="C216">
        <v>6</v>
      </c>
    </row>
    <row r="217" spans="1:3" x14ac:dyDescent="0.35">
      <c r="A217">
        <v>216</v>
      </c>
      <c r="B217" t="s">
        <v>262</v>
      </c>
      <c r="C217">
        <v>2</v>
      </c>
    </row>
    <row r="218" spans="1:3" x14ac:dyDescent="0.35">
      <c r="A218">
        <v>217</v>
      </c>
      <c r="B218" t="s">
        <v>263</v>
      </c>
      <c r="C218">
        <v>3</v>
      </c>
    </row>
    <row r="219" spans="1:3" x14ac:dyDescent="0.35">
      <c r="A219">
        <v>218</v>
      </c>
      <c r="B219" t="s">
        <v>264</v>
      </c>
      <c r="C219">
        <v>3</v>
      </c>
    </row>
    <row r="220" spans="1:3" x14ac:dyDescent="0.35">
      <c r="A220">
        <v>219</v>
      </c>
      <c r="B220" t="s">
        <v>265</v>
      </c>
      <c r="C220">
        <v>2</v>
      </c>
    </row>
    <row r="221" spans="1:3" x14ac:dyDescent="0.35">
      <c r="A221">
        <v>220</v>
      </c>
      <c r="B221" t="s">
        <v>266</v>
      </c>
      <c r="C221">
        <v>16</v>
      </c>
    </row>
    <row r="222" spans="1:3" x14ac:dyDescent="0.35">
      <c r="A222">
        <v>221</v>
      </c>
      <c r="B222" t="s">
        <v>267</v>
      </c>
      <c r="C222">
        <v>849</v>
      </c>
    </row>
    <row r="223" spans="1:3" x14ac:dyDescent="0.35">
      <c r="A223">
        <v>222</v>
      </c>
      <c r="B223" t="s">
        <v>268</v>
      </c>
      <c r="C223">
        <v>2</v>
      </c>
    </row>
    <row r="224" spans="1:3" x14ac:dyDescent="0.35">
      <c r="A224">
        <v>223</v>
      </c>
      <c r="B224" t="s">
        <v>269</v>
      </c>
      <c r="C224">
        <v>23</v>
      </c>
    </row>
    <row r="225" spans="1:3" x14ac:dyDescent="0.35">
      <c r="A225">
        <v>224</v>
      </c>
      <c r="B225" t="s">
        <v>270</v>
      </c>
      <c r="C225">
        <v>805</v>
      </c>
    </row>
    <row r="226" spans="1:3" x14ac:dyDescent="0.35">
      <c r="A226">
        <v>225</v>
      </c>
      <c r="B226" t="s">
        <v>271</v>
      </c>
      <c r="C226">
        <v>75</v>
      </c>
    </row>
    <row r="227" spans="1:3" x14ac:dyDescent="0.35">
      <c r="A227">
        <v>226</v>
      </c>
      <c r="B227" t="s">
        <v>272</v>
      </c>
      <c r="C227">
        <v>5</v>
      </c>
    </row>
    <row r="228" spans="1:3" x14ac:dyDescent="0.35">
      <c r="A228">
        <v>227</v>
      </c>
      <c r="B228" t="s">
        <v>273</v>
      </c>
      <c r="C228">
        <v>2</v>
      </c>
    </row>
    <row r="229" spans="1:3" x14ac:dyDescent="0.35">
      <c r="A229">
        <v>228</v>
      </c>
      <c r="B229" t="s">
        <v>274</v>
      </c>
      <c r="C229">
        <v>0</v>
      </c>
    </row>
    <row r="230" spans="1:3" x14ac:dyDescent="0.35">
      <c r="A230">
        <v>229</v>
      </c>
      <c r="B230" t="s">
        <v>275</v>
      </c>
      <c r="C230">
        <v>17</v>
      </c>
    </row>
    <row r="231" spans="1:3" x14ac:dyDescent="0.35">
      <c r="A231">
        <v>230</v>
      </c>
      <c r="B231" t="s">
        <v>276</v>
      </c>
      <c r="C231">
        <v>3</v>
      </c>
    </row>
    <row r="232" spans="1:3" x14ac:dyDescent="0.35">
      <c r="A232">
        <v>231</v>
      </c>
      <c r="B232" t="s">
        <v>277</v>
      </c>
      <c r="C232">
        <v>9</v>
      </c>
    </row>
    <row r="233" spans="1:3" x14ac:dyDescent="0.35">
      <c r="A233">
        <v>232</v>
      </c>
      <c r="B233" t="s">
        <v>278</v>
      </c>
      <c r="C233">
        <v>3</v>
      </c>
    </row>
    <row r="234" spans="1:3" x14ac:dyDescent="0.35">
      <c r="A234">
        <v>233</v>
      </c>
      <c r="B234" t="s">
        <v>279</v>
      </c>
      <c r="C234">
        <v>3</v>
      </c>
    </row>
    <row r="235" spans="1:3" x14ac:dyDescent="0.35">
      <c r="A235">
        <v>234</v>
      </c>
      <c r="B235" t="s">
        <v>280</v>
      </c>
      <c r="C235">
        <v>3</v>
      </c>
    </row>
    <row r="236" spans="1:3" x14ac:dyDescent="0.35">
      <c r="A236">
        <v>235</v>
      </c>
      <c r="B236" t="s">
        <v>281</v>
      </c>
      <c r="C236">
        <v>1</v>
      </c>
    </row>
    <row r="237" spans="1:3" x14ac:dyDescent="0.35">
      <c r="A237">
        <v>236</v>
      </c>
      <c r="B237" t="s">
        <v>282</v>
      </c>
      <c r="C237">
        <v>155</v>
      </c>
    </row>
    <row r="238" spans="1:3" x14ac:dyDescent="0.35">
      <c r="A238">
        <v>237</v>
      </c>
      <c r="B238" t="s">
        <v>283</v>
      </c>
      <c r="C238">
        <v>3</v>
      </c>
    </row>
    <row r="239" spans="1:3" x14ac:dyDescent="0.35">
      <c r="A239">
        <v>238</v>
      </c>
      <c r="B239" t="s">
        <v>284</v>
      </c>
      <c r="C239">
        <v>3</v>
      </c>
    </row>
    <row r="240" spans="1:3" x14ac:dyDescent="0.35">
      <c r="A240">
        <v>239</v>
      </c>
      <c r="B240" t="s">
        <v>285</v>
      </c>
      <c r="C240">
        <v>396</v>
      </c>
    </row>
    <row r="241" spans="1:3" x14ac:dyDescent="0.35">
      <c r="A241">
        <v>240</v>
      </c>
      <c r="B241" t="s">
        <v>286</v>
      </c>
      <c r="C241">
        <v>4</v>
      </c>
    </row>
    <row r="242" spans="1:3" x14ac:dyDescent="0.35">
      <c r="A242">
        <v>241</v>
      </c>
      <c r="B242" t="s">
        <v>287</v>
      </c>
      <c r="C242">
        <v>2</v>
      </c>
    </row>
    <row r="243" spans="1:3" x14ac:dyDescent="0.35">
      <c r="A243">
        <v>242</v>
      </c>
      <c r="B243" t="s">
        <v>288</v>
      </c>
      <c r="C243">
        <v>1316</v>
      </c>
    </row>
    <row r="244" spans="1:3" x14ac:dyDescent="0.35">
      <c r="A244">
        <v>243</v>
      </c>
      <c r="B244" t="s">
        <v>289</v>
      </c>
      <c r="C244">
        <v>143</v>
      </c>
    </row>
    <row r="245" spans="1:3" x14ac:dyDescent="0.35">
      <c r="A245">
        <v>244</v>
      </c>
      <c r="B245" t="s">
        <v>290</v>
      </c>
      <c r="C245">
        <v>24</v>
      </c>
    </row>
    <row r="246" spans="1:3" x14ac:dyDescent="0.35">
      <c r="A246">
        <v>245</v>
      </c>
      <c r="B246" t="s">
        <v>291</v>
      </c>
      <c r="C246">
        <v>1</v>
      </c>
    </row>
    <row r="247" spans="1:3" x14ac:dyDescent="0.35">
      <c r="A247">
        <v>246</v>
      </c>
      <c r="B247" t="s">
        <v>292</v>
      </c>
      <c r="C247">
        <v>12</v>
      </c>
    </row>
    <row r="248" spans="1:3" x14ac:dyDescent="0.35">
      <c r="A248">
        <v>247</v>
      </c>
      <c r="B248" t="s">
        <v>293</v>
      </c>
      <c r="C248">
        <v>6</v>
      </c>
    </row>
    <row r="249" spans="1:3" x14ac:dyDescent="0.35">
      <c r="A249">
        <v>248</v>
      </c>
      <c r="B249" t="s">
        <v>294</v>
      </c>
      <c r="C249">
        <v>93</v>
      </c>
    </row>
    <row r="250" spans="1:3" x14ac:dyDescent="0.35">
      <c r="A250">
        <v>249</v>
      </c>
      <c r="B250" t="s">
        <v>295</v>
      </c>
      <c r="C250">
        <v>36</v>
      </c>
    </row>
    <row r="251" spans="1:3" x14ac:dyDescent="0.35">
      <c r="A251">
        <v>250</v>
      </c>
      <c r="B251" t="s">
        <v>296</v>
      </c>
      <c r="C251">
        <v>4</v>
      </c>
    </row>
    <row r="252" spans="1:3" x14ac:dyDescent="0.35">
      <c r="A252">
        <v>251</v>
      </c>
      <c r="B252" t="s">
        <v>297</v>
      </c>
      <c r="C252">
        <v>3</v>
      </c>
    </row>
    <row r="253" spans="1:3" x14ac:dyDescent="0.35">
      <c r="A253">
        <v>252</v>
      </c>
      <c r="B253" t="s">
        <v>298</v>
      </c>
      <c r="C253">
        <v>275</v>
      </c>
    </row>
    <row r="254" spans="1:3" x14ac:dyDescent="0.35">
      <c r="A254">
        <v>253</v>
      </c>
      <c r="B254" t="s">
        <v>299</v>
      </c>
      <c r="C254">
        <v>2</v>
      </c>
    </row>
    <row r="255" spans="1:3" x14ac:dyDescent="0.35">
      <c r="A255">
        <v>254</v>
      </c>
      <c r="B255" t="s">
        <v>300</v>
      </c>
      <c r="C255">
        <v>3</v>
      </c>
    </row>
    <row r="256" spans="1:3" x14ac:dyDescent="0.35">
      <c r="A256">
        <v>255</v>
      </c>
      <c r="B256" t="s">
        <v>301</v>
      </c>
      <c r="C256">
        <v>3</v>
      </c>
    </row>
    <row r="257" spans="1:3" x14ac:dyDescent="0.35">
      <c r="A257">
        <v>256</v>
      </c>
      <c r="B257" t="s">
        <v>302</v>
      </c>
      <c r="C257">
        <v>1</v>
      </c>
    </row>
    <row r="258" spans="1:3" x14ac:dyDescent="0.35">
      <c r="A258">
        <v>257</v>
      </c>
      <c r="B258" t="s">
        <v>303</v>
      </c>
      <c r="C258">
        <v>7</v>
      </c>
    </row>
    <row r="259" spans="1:3" x14ac:dyDescent="0.35">
      <c r="A259">
        <v>258</v>
      </c>
      <c r="B259" t="s">
        <v>304</v>
      </c>
      <c r="C259">
        <v>141</v>
      </c>
    </row>
    <row r="260" spans="1:3" x14ac:dyDescent="0.35">
      <c r="A260">
        <v>259</v>
      </c>
      <c r="B260" t="s">
        <v>305</v>
      </c>
      <c r="C260">
        <v>159</v>
      </c>
    </row>
    <row r="261" spans="1:3" x14ac:dyDescent="0.35">
      <c r="A261">
        <v>260</v>
      </c>
      <c r="B261" t="s">
        <v>306</v>
      </c>
      <c r="C261">
        <v>33</v>
      </c>
    </row>
    <row r="262" spans="1:3" x14ac:dyDescent="0.35">
      <c r="A262">
        <v>261</v>
      </c>
      <c r="B262" t="s">
        <v>307</v>
      </c>
      <c r="C262">
        <v>591</v>
      </c>
    </row>
    <row r="263" spans="1:3" x14ac:dyDescent="0.35">
      <c r="A263">
        <v>262</v>
      </c>
      <c r="B263" t="s">
        <v>308</v>
      </c>
      <c r="C263">
        <v>17</v>
      </c>
    </row>
    <row r="264" spans="1:3" x14ac:dyDescent="0.35">
      <c r="A264">
        <v>263</v>
      </c>
      <c r="B264" t="s">
        <v>309</v>
      </c>
      <c r="C264">
        <v>3</v>
      </c>
    </row>
    <row r="265" spans="1:3" x14ac:dyDescent="0.35">
      <c r="A265">
        <v>264</v>
      </c>
      <c r="B265" t="s">
        <v>310</v>
      </c>
      <c r="C265">
        <v>159</v>
      </c>
    </row>
    <row r="266" spans="1:3" x14ac:dyDescent="0.35">
      <c r="A266">
        <v>265</v>
      </c>
      <c r="B266" t="s">
        <v>311</v>
      </c>
      <c r="C266">
        <v>7</v>
      </c>
    </row>
    <row r="267" spans="1:3" x14ac:dyDescent="0.35">
      <c r="A267">
        <v>266</v>
      </c>
      <c r="B267" t="s">
        <v>312</v>
      </c>
      <c r="C267">
        <v>7</v>
      </c>
    </row>
    <row r="268" spans="1:3" x14ac:dyDescent="0.35">
      <c r="A268">
        <v>267</v>
      </c>
      <c r="B268" t="s">
        <v>313</v>
      </c>
      <c r="C268">
        <v>60</v>
      </c>
    </row>
    <row r="269" spans="1:3" x14ac:dyDescent="0.35">
      <c r="A269">
        <v>268</v>
      </c>
      <c r="B269" t="s">
        <v>314</v>
      </c>
      <c r="C269">
        <v>26</v>
      </c>
    </row>
    <row r="270" spans="1:3" x14ac:dyDescent="0.35">
      <c r="A270">
        <v>269</v>
      </c>
      <c r="B270" t="s">
        <v>315</v>
      </c>
      <c r="C270">
        <v>2</v>
      </c>
    </row>
    <row r="271" spans="1:3" x14ac:dyDescent="0.35">
      <c r="A271">
        <v>270</v>
      </c>
      <c r="B271" t="s">
        <v>316</v>
      </c>
      <c r="C271">
        <v>0</v>
      </c>
    </row>
    <row r="272" spans="1:3" x14ac:dyDescent="0.35">
      <c r="A272">
        <v>271</v>
      </c>
      <c r="B272" t="s">
        <v>317</v>
      </c>
      <c r="C272">
        <v>26</v>
      </c>
    </row>
    <row r="273" spans="1:3" x14ac:dyDescent="0.35">
      <c r="A273">
        <v>272</v>
      </c>
      <c r="B273" t="s">
        <v>318</v>
      </c>
      <c r="C273">
        <v>11</v>
      </c>
    </row>
    <row r="274" spans="1:3" x14ac:dyDescent="0.35">
      <c r="A274">
        <v>273</v>
      </c>
      <c r="B274" t="s">
        <v>319</v>
      </c>
      <c r="C274">
        <v>9</v>
      </c>
    </row>
    <row r="275" spans="1:3" x14ac:dyDescent="0.35">
      <c r="A275">
        <v>274</v>
      </c>
      <c r="B275" t="s">
        <v>320</v>
      </c>
      <c r="C275">
        <v>223</v>
      </c>
    </row>
    <row r="276" spans="1:3" x14ac:dyDescent="0.35">
      <c r="A276">
        <v>275</v>
      </c>
      <c r="B276" t="s">
        <v>321</v>
      </c>
      <c r="C276">
        <v>24</v>
      </c>
    </row>
    <row r="277" spans="1:3" x14ac:dyDescent="0.35">
      <c r="A277">
        <v>276</v>
      </c>
      <c r="B277" t="s">
        <v>322</v>
      </c>
      <c r="C277">
        <v>1</v>
      </c>
    </row>
    <row r="278" spans="1:3" x14ac:dyDescent="0.35">
      <c r="A278">
        <v>277</v>
      </c>
      <c r="B278" t="s">
        <v>323</v>
      </c>
      <c r="C278">
        <v>14</v>
      </c>
    </row>
    <row r="279" spans="1:3" x14ac:dyDescent="0.35">
      <c r="A279">
        <v>278</v>
      </c>
      <c r="B279" t="s">
        <v>324</v>
      </c>
      <c r="C279">
        <v>10</v>
      </c>
    </row>
    <row r="280" spans="1:3" x14ac:dyDescent="0.35">
      <c r="A280">
        <v>279</v>
      </c>
      <c r="B280" t="s">
        <v>325</v>
      </c>
      <c r="C280">
        <v>14</v>
      </c>
    </row>
    <row r="281" spans="1:3" x14ac:dyDescent="0.35">
      <c r="A281">
        <v>280</v>
      </c>
      <c r="B281" t="s">
        <v>326</v>
      </c>
      <c r="C281">
        <v>10</v>
      </c>
    </row>
    <row r="282" spans="1:3" x14ac:dyDescent="0.35">
      <c r="A282">
        <v>281</v>
      </c>
      <c r="B282" t="s">
        <v>327</v>
      </c>
      <c r="C282">
        <v>81</v>
      </c>
    </row>
    <row r="283" spans="1:3" x14ac:dyDescent="0.35">
      <c r="A283">
        <v>282</v>
      </c>
      <c r="B283" t="s">
        <v>328</v>
      </c>
      <c r="C283">
        <v>8</v>
      </c>
    </row>
    <row r="284" spans="1:3" x14ac:dyDescent="0.35">
      <c r="A284">
        <v>283</v>
      </c>
      <c r="B284" t="s">
        <v>329</v>
      </c>
      <c r="C284">
        <v>105</v>
      </c>
    </row>
    <row r="285" spans="1:3" x14ac:dyDescent="0.35">
      <c r="A285">
        <v>284</v>
      </c>
      <c r="B285" t="s">
        <v>330</v>
      </c>
      <c r="C285">
        <v>11</v>
      </c>
    </row>
    <row r="286" spans="1:3" x14ac:dyDescent="0.35">
      <c r="A286">
        <v>285</v>
      </c>
      <c r="B286" t="s">
        <v>331</v>
      </c>
      <c r="C286">
        <v>15</v>
      </c>
    </row>
    <row r="287" spans="1:3" x14ac:dyDescent="0.35">
      <c r="A287">
        <v>286</v>
      </c>
      <c r="B287" t="s">
        <v>332</v>
      </c>
      <c r="C287">
        <v>3</v>
      </c>
    </row>
    <row r="288" spans="1:3" x14ac:dyDescent="0.35">
      <c r="A288">
        <v>287</v>
      </c>
      <c r="B288" t="s">
        <v>333</v>
      </c>
      <c r="C288">
        <v>26</v>
      </c>
    </row>
    <row r="289" spans="1:3" x14ac:dyDescent="0.35">
      <c r="A289">
        <v>288</v>
      </c>
      <c r="B289" t="s">
        <v>334</v>
      </c>
      <c r="C289">
        <v>9</v>
      </c>
    </row>
    <row r="290" spans="1:3" x14ac:dyDescent="0.35">
      <c r="A290">
        <v>289</v>
      </c>
      <c r="B290" t="s">
        <v>335</v>
      </c>
      <c r="C290">
        <v>6</v>
      </c>
    </row>
    <row r="291" spans="1:3" x14ac:dyDescent="0.35">
      <c r="A291">
        <v>290</v>
      </c>
      <c r="B291" t="s">
        <v>336</v>
      </c>
      <c r="C291">
        <v>6</v>
      </c>
    </row>
    <row r="292" spans="1:3" x14ac:dyDescent="0.35">
      <c r="A292">
        <v>291</v>
      </c>
      <c r="B292" t="s">
        <v>337</v>
      </c>
      <c r="C292">
        <v>25</v>
      </c>
    </row>
    <row r="293" spans="1:3" x14ac:dyDescent="0.35">
      <c r="A293">
        <v>292</v>
      </c>
      <c r="B293" t="s">
        <v>338</v>
      </c>
      <c r="C293">
        <v>9</v>
      </c>
    </row>
    <row r="294" spans="1:3" x14ac:dyDescent="0.35">
      <c r="A294">
        <v>293</v>
      </c>
      <c r="B294" t="s">
        <v>339</v>
      </c>
      <c r="C294">
        <v>11</v>
      </c>
    </row>
    <row r="295" spans="1:3" x14ac:dyDescent="0.35">
      <c r="A295">
        <v>294</v>
      </c>
      <c r="B295" t="s">
        <v>340</v>
      </c>
      <c r="C295">
        <v>1</v>
      </c>
    </row>
    <row r="296" spans="1:3" x14ac:dyDescent="0.35">
      <c r="A296">
        <v>295</v>
      </c>
      <c r="B296" t="s">
        <v>341</v>
      </c>
      <c r="C296">
        <v>5</v>
      </c>
    </row>
    <row r="297" spans="1:3" x14ac:dyDescent="0.35">
      <c r="A297">
        <v>296</v>
      </c>
      <c r="B297" t="s">
        <v>342</v>
      </c>
      <c r="C297">
        <v>600</v>
      </c>
    </row>
    <row r="298" spans="1:3" x14ac:dyDescent="0.35">
      <c r="A298">
        <v>297</v>
      </c>
      <c r="B298" t="s">
        <v>343</v>
      </c>
      <c r="C298">
        <v>16</v>
      </c>
    </row>
    <row r="299" spans="1:3" x14ac:dyDescent="0.35">
      <c r="A299">
        <v>298</v>
      </c>
      <c r="B299" t="s">
        <v>344</v>
      </c>
      <c r="C299">
        <v>2</v>
      </c>
    </row>
    <row r="300" spans="1:3" x14ac:dyDescent="0.35">
      <c r="A300">
        <v>299</v>
      </c>
      <c r="B300" t="s">
        <v>345</v>
      </c>
      <c r="C300">
        <v>0</v>
      </c>
    </row>
    <row r="301" spans="1:3" x14ac:dyDescent="0.35">
      <c r="A301">
        <v>300</v>
      </c>
      <c r="B301" t="s">
        <v>346</v>
      </c>
      <c r="C301">
        <v>836</v>
      </c>
    </row>
    <row r="302" spans="1:3" x14ac:dyDescent="0.35">
      <c r="A302">
        <v>301</v>
      </c>
      <c r="B302" t="s">
        <v>347</v>
      </c>
      <c r="C302">
        <v>4</v>
      </c>
    </row>
    <row r="303" spans="1:3" x14ac:dyDescent="0.35">
      <c r="A303">
        <v>302</v>
      </c>
      <c r="B303" t="s">
        <v>348</v>
      </c>
      <c r="C303">
        <v>8</v>
      </c>
    </row>
    <row r="304" spans="1:3" x14ac:dyDescent="0.35">
      <c r="A304">
        <v>303</v>
      </c>
      <c r="B304" t="s">
        <v>349</v>
      </c>
      <c r="C304">
        <v>3</v>
      </c>
    </row>
    <row r="305" spans="1:3" x14ac:dyDescent="0.35">
      <c r="A305">
        <v>304</v>
      </c>
      <c r="B305" t="s">
        <v>350</v>
      </c>
      <c r="C305">
        <v>7</v>
      </c>
    </row>
    <row r="306" spans="1:3" x14ac:dyDescent="0.35">
      <c r="A306">
        <v>305</v>
      </c>
      <c r="B306" t="s">
        <v>351</v>
      </c>
      <c r="C306">
        <v>10</v>
      </c>
    </row>
    <row r="307" spans="1:3" x14ac:dyDescent="0.35">
      <c r="A307">
        <v>306</v>
      </c>
      <c r="B307" t="s">
        <v>352</v>
      </c>
      <c r="C307">
        <v>5</v>
      </c>
    </row>
    <row r="308" spans="1:3" x14ac:dyDescent="0.35">
      <c r="A308">
        <v>307</v>
      </c>
      <c r="B308" t="s">
        <v>353</v>
      </c>
      <c r="C308">
        <v>11</v>
      </c>
    </row>
    <row r="309" spans="1:3" x14ac:dyDescent="0.35">
      <c r="A309">
        <v>308</v>
      </c>
      <c r="B309" t="s">
        <v>354</v>
      </c>
      <c r="C309">
        <v>91</v>
      </c>
    </row>
    <row r="310" spans="1:3" x14ac:dyDescent="0.35">
      <c r="A310">
        <v>309</v>
      </c>
      <c r="B310" t="s">
        <v>355</v>
      </c>
      <c r="C310">
        <v>5</v>
      </c>
    </row>
    <row r="311" spans="1:3" x14ac:dyDescent="0.35">
      <c r="A311">
        <v>310</v>
      </c>
      <c r="B311" t="s">
        <v>356</v>
      </c>
      <c r="C311">
        <v>229</v>
      </c>
    </row>
    <row r="312" spans="1:3" x14ac:dyDescent="0.35">
      <c r="A312">
        <v>311</v>
      </c>
      <c r="B312" t="s">
        <v>357</v>
      </c>
      <c r="C312">
        <v>0</v>
      </c>
    </row>
    <row r="313" spans="1:3" x14ac:dyDescent="0.35">
      <c r="A313">
        <v>312</v>
      </c>
      <c r="B313" t="s">
        <v>358</v>
      </c>
      <c r="C313">
        <v>4</v>
      </c>
    </row>
    <row r="314" spans="1:3" x14ac:dyDescent="0.35">
      <c r="A314">
        <v>313</v>
      </c>
      <c r="B314" t="s">
        <v>359</v>
      </c>
      <c r="C314">
        <v>8</v>
      </c>
    </row>
    <row r="315" spans="1:3" x14ac:dyDescent="0.35">
      <c r="A315">
        <v>314</v>
      </c>
      <c r="B315" t="s">
        <v>360</v>
      </c>
      <c r="C315">
        <v>78</v>
      </c>
    </row>
    <row r="316" spans="1:3" x14ac:dyDescent="0.35">
      <c r="A316">
        <v>315</v>
      </c>
      <c r="B316" t="s">
        <v>361</v>
      </c>
      <c r="C316">
        <v>13</v>
      </c>
    </row>
    <row r="317" spans="1:3" x14ac:dyDescent="0.35">
      <c r="A317">
        <v>316</v>
      </c>
      <c r="B317" t="s">
        <v>362</v>
      </c>
      <c r="C317">
        <v>15</v>
      </c>
    </row>
    <row r="318" spans="1:3" x14ac:dyDescent="0.35">
      <c r="A318">
        <v>317</v>
      </c>
      <c r="B318" t="s">
        <v>363</v>
      </c>
      <c r="C318">
        <v>21</v>
      </c>
    </row>
    <row r="319" spans="1:3" x14ac:dyDescent="0.35">
      <c r="A319">
        <v>318</v>
      </c>
      <c r="B319" t="s">
        <v>364</v>
      </c>
      <c r="C319">
        <v>1080</v>
      </c>
    </row>
    <row r="320" spans="1:3" x14ac:dyDescent="0.35">
      <c r="A320">
        <v>319</v>
      </c>
      <c r="B320" t="s">
        <v>365</v>
      </c>
      <c r="C320">
        <v>3</v>
      </c>
    </row>
    <row r="321" spans="1:3" x14ac:dyDescent="0.35">
      <c r="A321">
        <v>320</v>
      </c>
      <c r="B321" t="s">
        <v>366</v>
      </c>
      <c r="C321">
        <v>4</v>
      </c>
    </row>
    <row r="322" spans="1:3" x14ac:dyDescent="0.35">
      <c r="A322">
        <v>321</v>
      </c>
      <c r="B322" t="s">
        <v>367</v>
      </c>
      <c r="C322">
        <v>0</v>
      </c>
    </row>
    <row r="323" spans="1:3" x14ac:dyDescent="0.35">
      <c r="A323">
        <v>322</v>
      </c>
      <c r="B323" t="s">
        <v>368</v>
      </c>
      <c r="C323">
        <v>1</v>
      </c>
    </row>
    <row r="324" spans="1:3" x14ac:dyDescent="0.35">
      <c r="A324">
        <v>323</v>
      </c>
      <c r="B324" t="s">
        <v>369</v>
      </c>
      <c r="C324">
        <v>8</v>
      </c>
    </row>
    <row r="325" spans="1:3" x14ac:dyDescent="0.35">
      <c r="A325">
        <v>324</v>
      </c>
      <c r="B325" t="s">
        <v>370</v>
      </c>
      <c r="C325">
        <v>3</v>
      </c>
    </row>
    <row r="326" spans="1:3" x14ac:dyDescent="0.35">
      <c r="A326">
        <v>325</v>
      </c>
      <c r="B326" t="s">
        <v>371</v>
      </c>
      <c r="C326">
        <v>6</v>
      </c>
    </row>
    <row r="327" spans="1:3" x14ac:dyDescent="0.35">
      <c r="A327">
        <v>326</v>
      </c>
      <c r="B327" t="s">
        <v>372</v>
      </c>
      <c r="C327">
        <v>49</v>
      </c>
    </row>
    <row r="328" spans="1:3" x14ac:dyDescent="0.35">
      <c r="A328">
        <v>327</v>
      </c>
      <c r="B328" t="s">
        <v>373</v>
      </c>
      <c r="C328">
        <v>298</v>
      </c>
    </row>
    <row r="329" spans="1:3" x14ac:dyDescent="0.35">
      <c r="A329">
        <v>328</v>
      </c>
      <c r="B329" t="s">
        <v>374</v>
      </c>
      <c r="C329">
        <v>9</v>
      </c>
    </row>
    <row r="330" spans="1:3" x14ac:dyDescent="0.35">
      <c r="A330">
        <v>329</v>
      </c>
      <c r="B330" t="s">
        <v>375</v>
      </c>
      <c r="C330">
        <v>7</v>
      </c>
    </row>
    <row r="331" spans="1:3" x14ac:dyDescent="0.35">
      <c r="A331">
        <v>330</v>
      </c>
      <c r="B331" t="s">
        <v>376</v>
      </c>
      <c r="C331">
        <v>27</v>
      </c>
    </row>
    <row r="332" spans="1:3" x14ac:dyDescent="0.35">
      <c r="A332">
        <v>331</v>
      </c>
      <c r="B332" t="s">
        <v>377</v>
      </c>
      <c r="C332">
        <v>5</v>
      </c>
    </row>
    <row r="333" spans="1:3" x14ac:dyDescent="0.35">
      <c r="A333">
        <v>332</v>
      </c>
      <c r="B333" t="s">
        <v>378</v>
      </c>
      <c r="C333">
        <v>19</v>
      </c>
    </row>
    <row r="334" spans="1:3" x14ac:dyDescent="0.35">
      <c r="A334">
        <v>333</v>
      </c>
      <c r="B334" t="s">
        <v>379</v>
      </c>
      <c r="C334">
        <v>12</v>
      </c>
    </row>
    <row r="335" spans="1:3" x14ac:dyDescent="0.35">
      <c r="A335">
        <v>334</v>
      </c>
      <c r="B335" t="s">
        <v>380</v>
      </c>
      <c r="C335">
        <v>141</v>
      </c>
    </row>
    <row r="336" spans="1:3" x14ac:dyDescent="0.35">
      <c r="A336">
        <v>335</v>
      </c>
      <c r="B336" t="s">
        <v>381</v>
      </c>
      <c r="C336">
        <v>7</v>
      </c>
    </row>
    <row r="337" spans="1:3" x14ac:dyDescent="0.35">
      <c r="A337">
        <v>336</v>
      </c>
      <c r="B337" t="s">
        <v>382</v>
      </c>
      <c r="C337">
        <v>30</v>
      </c>
    </row>
    <row r="338" spans="1:3" x14ac:dyDescent="0.35">
      <c r="A338">
        <v>337</v>
      </c>
      <c r="B338" t="s">
        <v>383</v>
      </c>
      <c r="C338">
        <v>1</v>
      </c>
    </row>
    <row r="339" spans="1:3" x14ac:dyDescent="0.35">
      <c r="A339">
        <v>338</v>
      </c>
      <c r="B339" t="s">
        <v>384</v>
      </c>
      <c r="C339">
        <v>1</v>
      </c>
    </row>
    <row r="340" spans="1:3" x14ac:dyDescent="0.35">
      <c r="A340">
        <v>339</v>
      </c>
      <c r="B340" t="s">
        <v>385</v>
      </c>
      <c r="C340">
        <v>8</v>
      </c>
    </row>
    <row r="341" spans="1:3" x14ac:dyDescent="0.35">
      <c r="A341">
        <v>340</v>
      </c>
      <c r="B341" t="s">
        <v>386</v>
      </c>
      <c r="C341">
        <v>18</v>
      </c>
    </row>
    <row r="342" spans="1:3" x14ac:dyDescent="0.35">
      <c r="A342">
        <v>341</v>
      </c>
      <c r="B342" t="s">
        <v>387</v>
      </c>
      <c r="C342">
        <v>118</v>
      </c>
    </row>
    <row r="343" spans="1:3" x14ac:dyDescent="0.35">
      <c r="A343">
        <v>342</v>
      </c>
      <c r="B343" t="s">
        <v>388</v>
      </c>
      <c r="C343">
        <v>7</v>
      </c>
    </row>
    <row r="344" spans="1:3" x14ac:dyDescent="0.35">
      <c r="A344">
        <v>343</v>
      </c>
      <c r="B344" t="s">
        <v>389</v>
      </c>
      <c r="C344">
        <v>6</v>
      </c>
    </row>
    <row r="345" spans="1:3" x14ac:dyDescent="0.35">
      <c r="A345">
        <v>344</v>
      </c>
      <c r="B345" t="s">
        <v>390</v>
      </c>
      <c r="C345">
        <v>18</v>
      </c>
    </row>
    <row r="346" spans="1:3" x14ac:dyDescent="0.35">
      <c r="A346">
        <v>345</v>
      </c>
      <c r="B346" t="s">
        <v>391</v>
      </c>
      <c r="C346">
        <v>5</v>
      </c>
    </row>
    <row r="347" spans="1:3" x14ac:dyDescent="0.35">
      <c r="A347">
        <v>346</v>
      </c>
      <c r="B347" t="s">
        <v>392</v>
      </c>
      <c r="C347">
        <v>25</v>
      </c>
    </row>
    <row r="348" spans="1:3" x14ac:dyDescent="0.35">
      <c r="A348">
        <v>347</v>
      </c>
      <c r="B348" t="s">
        <v>393</v>
      </c>
      <c r="C348">
        <v>27</v>
      </c>
    </row>
    <row r="349" spans="1:3" x14ac:dyDescent="0.35">
      <c r="A349">
        <v>348</v>
      </c>
      <c r="B349" t="s">
        <v>394</v>
      </c>
      <c r="C349">
        <v>135</v>
      </c>
    </row>
    <row r="350" spans="1:3" x14ac:dyDescent="0.35">
      <c r="A350">
        <v>349</v>
      </c>
      <c r="B350" t="s">
        <v>395</v>
      </c>
      <c r="C350">
        <v>5</v>
      </c>
    </row>
    <row r="351" spans="1:3" x14ac:dyDescent="0.35">
      <c r="A351">
        <v>350</v>
      </c>
      <c r="B351" t="s">
        <v>396</v>
      </c>
      <c r="C351">
        <v>1</v>
      </c>
    </row>
    <row r="352" spans="1:3" x14ac:dyDescent="0.35">
      <c r="A352">
        <v>351</v>
      </c>
      <c r="B352" t="s">
        <v>397</v>
      </c>
      <c r="C352">
        <v>1264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E0C9-1D18-4DBE-BCFB-383579E3292A}">
  <dimension ref="A1:B26"/>
  <sheetViews>
    <sheetView workbookViewId="0">
      <selection activeCell="E15" sqref="E15"/>
    </sheetView>
  </sheetViews>
  <sheetFormatPr defaultRowHeight="14.5" x14ac:dyDescent="0.35"/>
  <cols>
    <col min="1" max="1" width="17.1796875" bestFit="1" customWidth="1"/>
    <col min="2" max="2" width="19.54296875" customWidth="1"/>
  </cols>
  <sheetData>
    <row r="1" spans="1:2" x14ac:dyDescent="0.35">
      <c r="A1" t="s">
        <v>42</v>
      </c>
      <c r="B1" t="s">
        <v>43</v>
      </c>
    </row>
    <row r="2" spans="1:2" x14ac:dyDescent="0.35">
      <c r="A2" t="s">
        <v>52</v>
      </c>
      <c r="B2">
        <v>1</v>
      </c>
    </row>
    <row r="3" spans="1:2" x14ac:dyDescent="0.35">
      <c r="A3" t="s">
        <v>150</v>
      </c>
      <c r="B3">
        <v>1</v>
      </c>
    </row>
    <row r="4" spans="1:2" x14ac:dyDescent="0.35">
      <c r="A4" t="s">
        <v>68</v>
      </c>
      <c r="B4">
        <v>1</v>
      </c>
    </row>
    <row r="5" spans="1:2" x14ac:dyDescent="0.35">
      <c r="A5" t="s">
        <v>87</v>
      </c>
      <c r="B5">
        <v>1</v>
      </c>
    </row>
    <row r="6" spans="1:2" x14ac:dyDescent="0.35">
      <c r="A6" t="s">
        <v>101</v>
      </c>
      <c r="B6">
        <v>1</v>
      </c>
    </row>
    <row r="7" spans="1:2" x14ac:dyDescent="0.35">
      <c r="A7" t="s">
        <v>108</v>
      </c>
      <c r="B7">
        <v>1</v>
      </c>
    </row>
    <row r="8" spans="1:2" x14ac:dyDescent="0.35">
      <c r="A8" t="s">
        <v>121</v>
      </c>
      <c r="B8">
        <v>1</v>
      </c>
    </row>
    <row r="9" spans="1:2" x14ac:dyDescent="0.35">
      <c r="A9" t="s">
        <v>132</v>
      </c>
      <c r="B9">
        <v>1</v>
      </c>
    </row>
    <row r="10" spans="1:2" x14ac:dyDescent="0.35">
      <c r="A10" t="s">
        <v>135</v>
      </c>
      <c r="B10">
        <v>1</v>
      </c>
    </row>
    <row r="11" spans="1:2" x14ac:dyDescent="0.35">
      <c r="A11" t="s">
        <v>155</v>
      </c>
      <c r="B11">
        <v>1</v>
      </c>
    </row>
    <row r="12" spans="1:2" x14ac:dyDescent="0.35">
      <c r="A12" t="s">
        <v>167</v>
      </c>
      <c r="B12">
        <v>1</v>
      </c>
    </row>
    <row r="13" spans="1:2" x14ac:dyDescent="0.35">
      <c r="A13" t="s">
        <v>172</v>
      </c>
      <c r="B13">
        <v>1</v>
      </c>
    </row>
    <row r="14" spans="1:2" x14ac:dyDescent="0.35">
      <c r="A14" t="s">
        <v>239</v>
      </c>
      <c r="B14">
        <v>1</v>
      </c>
    </row>
    <row r="15" spans="1:2" x14ac:dyDescent="0.35">
      <c r="A15" t="s">
        <v>241</v>
      </c>
      <c r="B15">
        <v>1</v>
      </c>
    </row>
    <row r="16" spans="1:2" x14ac:dyDescent="0.35">
      <c r="A16" t="s">
        <v>243</v>
      </c>
      <c r="B16">
        <v>1</v>
      </c>
    </row>
    <row r="17" spans="1:2" x14ac:dyDescent="0.35">
      <c r="A17" t="s">
        <v>267</v>
      </c>
      <c r="B17">
        <v>1</v>
      </c>
    </row>
    <row r="18" spans="1:2" x14ac:dyDescent="0.35">
      <c r="A18" t="s">
        <v>270</v>
      </c>
      <c r="B18">
        <v>1</v>
      </c>
    </row>
    <row r="19" spans="1:2" x14ac:dyDescent="0.35">
      <c r="A19" t="s">
        <v>271</v>
      </c>
      <c r="B19">
        <v>1</v>
      </c>
    </row>
    <row r="20" spans="1:2" x14ac:dyDescent="0.35">
      <c r="A20" t="s">
        <v>288</v>
      </c>
      <c r="B20">
        <v>1</v>
      </c>
    </row>
    <row r="21" spans="1:2" x14ac:dyDescent="0.35">
      <c r="A21" t="s">
        <v>329</v>
      </c>
      <c r="B21">
        <v>1</v>
      </c>
    </row>
    <row r="22" spans="1:2" x14ac:dyDescent="0.35">
      <c r="A22" t="s">
        <v>342</v>
      </c>
      <c r="B22">
        <v>1</v>
      </c>
    </row>
    <row r="23" spans="1:2" x14ac:dyDescent="0.35">
      <c r="A23" t="s">
        <v>346</v>
      </c>
      <c r="B23">
        <v>1</v>
      </c>
    </row>
    <row r="24" spans="1:2" x14ac:dyDescent="0.35">
      <c r="A24" t="s">
        <v>348</v>
      </c>
      <c r="B24">
        <v>1</v>
      </c>
    </row>
    <row r="25" spans="1:2" x14ac:dyDescent="0.35">
      <c r="A25" t="s">
        <v>364</v>
      </c>
      <c r="B25">
        <v>1</v>
      </c>
    </row>
    <row r="26" spans="1:2" x14ac:dyDescent="0.35">
      <c r="A26" t="s">
        <v>373</v>
      </c>
      <c r="B26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19905-464d-4721-bcb1-84ed6b26f144" xsi:nil="true"/>
    <lcf76f155ced4ddcb4097134ff3c332f xmlns="00f635cb-58c7-4c7c-a2be-5f3d12299da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17B14D604B3B48B5D202D444E0E01D" ma:contentTypeVersion="12" ma:contentTypeDescription="Create a new document." ma:contentTypeScope="" ma:versionID="180e6be813a64d74e96de618bb0e3e5b">
  <xsd:schema xmlns:xsd="http://www.w3.org/2001/XMLSchema" xmlns:xs="http://www.w3.org/2001/XMLSchema" xmlns:p="http://schemas.microsoft.com/office/2006/metadata/properties" xmlns:ns2="00f635cb-58c7-4c7c-a2be-5f3d12299da6" xmlns:ns3="dc119905-464d-4721-bcb1-84ed6b26f144" targetNamespace="http://schemas.microsoft.com/office/2006/metadata/properties" ma:root="true" ma:fieldsID="745458e9a07cac69867ca6f15cf61ba5" ns2:_="" ns3:_="">
    <xsd:import namespace="00f635cb-58c7-4c7c-a2be-5f3d12299da6"/>
    <xsd:import namespace="dc119905-464d-4721-bcb1-84ed6b26f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635cb-58c7-4c7c-a2be-5f3d12299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19905-464d-4721-bcb1-84ed6b26f1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721042-d6a3-44fb-989f-696d1307e643}" ma:internalName="TaxCatchAll" ma:showField="CatchAllData" ma:web="dc119905-464d-4721-bcb1-84ed6b26f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87793F-F926-49CD-AF28-81E6F824F5E6}">
  <ds:schemaRefs>
    <ds:schemaRef ds:uri="http://schemas.microsoft.com/office/2006/metadata/properties"/>
    <ds:schemaRef ds:uri="http://schemas.microsoft.com/office/infopath/2007/PartnerControls"/>
    <ds:schemaRef ds:uri="dc119905-464d-4721-bcb1-84ed6b26f144"/>
    <ds:schemaRef ds:uri="00f635cb-58c7-4c7c-a2be-5f3d12299da6"/>
  </ds:schemaRefs>
</ds:datastoreItem>
</file>

<file path=customXml/itemProps2.xml><?xml version="1.0" encoding="utf-8"?>
<ds:datastoreItem xmlns:ds="http://schemas.openxmlformats.org/officeDocument/2006/customXml" ds:itemID="{73DC0A25-D4AB-4F0E-90B6-DAF5F7639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f635cb-58c7-4c7c-a2be-5f3d12299da6"/>
    <ds:schemaRef ds:uri="dc119905-464d-4721-bcb1-84ed6b26f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3F3FDD-6552-4167-9D62-593697762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Seasonal Communities STR Data</vt:lpstr>
      <vt:lpstr>Summary</vt:lpstr>
      <vt:lpstr>2022 Seasonal Estimates</vt:lpstr>
      <vt:lpstr>STR_filtered</vt:lpstr>
      <vt:lpstr>Statute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MacArthur, William (EOHLC)</dc:creator>
  <cp:keywords/>
  <dc:description/>
  <cp:lastModifiedBy>Dearing, Philip (EOHLC)</cp:lastModifiedBy>
  <cp:revision/>
  <dcterms:created xsi:type="dcterms:W3CDTF">2015-06-05T18:17:20Z</dcterms:created>
  <dcterms:modified xsi:type="dcterms:W3CDTF">2026-01-07T15:26:21Z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0x0101001517B14D604B3B48B5D202D444E0E01D</vt:lpwstr>
  </property>
  <property fmtid="{D5CDD505-2E9C-101B-9397-08002B2CF9AE}" pid="3" name="MediaServiceImageTags">
    <vt:lpwstr/>
  </property>
</Properties>
</file>