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K:\DDS Contracts\FY21\"/>
    </mc:Choice>
  </mc:AlternateContent>
  <xr:revisionPtr revIDLastSave="0" documentId="8_{7069D3D7-6650-40D7-BFA7-04AC77F9872D}" xr6:coauthVersionLast="44" xr6:coauthVersionMax="44" xr10:uidLastSave="{00000000-0000-0000-0000-000000000000}"/>
  <bookViews>
    <workbookView xWindow="-110" yWindow="-110" windowWidth="19420" windowHeight="10420" xr2:uid="{00000000-000D-0000-FFFF-FFFF00000000}"/>
  </bookViews>
  <sheets>
    <sheet name="SSF" sheetId="1" r:id="rId1"/>
    <sheet name="Reference" sheetId="2" r:id="rId2"/>
    <sheet name="Data" sheetId="4" state="hidden" r:id="rId3"/>
  </sheets>
  <definedNames>
    <definedName name="ActivityLong">#REF!</definedName>
    <definedName name="ActivityShort">SSF!$C$6</definedName>
    <definedName name="BadActivity">Reference!$B$78</definedName>
    <definedName name="Break">Reference!$B$75</definedName>
    <definedName name="BudgetTotal">Reference!$D$58</definedName>
    <definedName name="DeptAddress">SSF!$I$9</definedName>
    <definedName name="DeptCity">SSF!$I$10</definedName>
    <definedName name="DeptContact">SSF!$I$11</definedName>
    <definedName name="DeptDate">SSF!$I$40</definedName>
    <definedName name="DeptEmail">SSF!$I$14</definedName>
    <definedName name="DeptFax">SSF!$I$13</definedName>
    <definedName name="DeptName">SSF!$I$39</definedName>
    <definedName name="DeptPhone">SSF!$I$12</definedName>
    <definedName name="DeptRegion">SSF!$I$8</definedName>
    <definedName name="Descr">SSF!$C$19:$D$31</definedName>
    <definedName name="DocID">SSF!$C$5</definedName>
    <definedName name="EndDate">SSF!$G$18:$G$31</definedName>
    <definedName name="Exp">SSF!$K$18:$K$31</definedName>
    <definedName name="FY">SSF!$J$3</definedName>
    <definedName name="LURPActivity">Reference!$B$58:$B$64</definedName>
    <definedName name="LURPMonths">Reference!$B$44:$B$54</definedName>
    <definedName name="MonthlyRP">SSF!$K$6</definedName>
    <definedName name="PagesUsed">Reference!$C$44</definedName>
    <definedName name="_xlnm.Print_Area" localSheetId="1">Reference!$B$2:$D$19</definedName>
    <definedName name="_xlnm.Print_Area" localSheetId="0">SSF!$A$1:$L$41</definedName>
    <definedName name="ProvAddr">SSF!$D$9</definedName>
    <definedName name="ProvContact">SSF!$D$11</definedName>
    <definedName name="ProvDate">SSF!$D$40</definedName>
    <definedName name="ProvEmail">SSF!$D$14</definedName>
    <definedName name="ProvFax">SSF!$D$13</definedName>
    <definedName name="Provider">SSF!$D$8</definedName>
    <definedName name="ProvName">SSF!$D$39</definedName>
    <definedName name="ProvPhone">SSF!$D$12</definedName>
    <definedName name="ProvVC">SSF!$D$15</definedName>
    <definedName name="Rate">SSF!$I$18:$I$31</definedName>
    <definedName name="ReadyPayWarnings">Reference!$B$72</definedName>
    <definedName name="RequestRP">SSF!$E$6</definedName>
    <definedName name="RPCalc">Reference!$B$69</definedName>
    <definedName name="RPMessage">SSF!$D$6</definedName>
    <definedName name="SigDate">SSF!$D$40</definedName>
    <definedName name="StartDate">SSF!$E$18:$E$31</definedName>
    <definedName name="Text15" localSheetId="0">SSF!$B$8</definedName>
    <definedName name="Text18" localSheetId="0">SSF!$B$9</definedName>
    <definedName name="Text21" localSheetId="0">SSF!$B$10</definedName>
    <definedName name="Text22" localSheetId="0">SSF!$B$11</definedName>
    <definedName name="Text24" localSheetId="0">SSF!$B$12</definedName>
    <definedName name="Text26" localSheetId="0">SSF!$B$13</definedName>
    <definedName name="Text28" localSheetId="0">SSF!$B$14</definedName>
    <definedName name="Text49" localSheetId="0">SSF!$F$11</definedName>
    <definedName name="Text51" localSheetId="0">SSF!$F$9</definedName>
    <definedName name="Text53" localSheetId="0">SSF!$F$10</definedName>
    <definedName name="Text58" localSheetId="0">SSF!$F$12</definedName>
    <definedName name="Text60" localSheetId="0">SSF!$F$14</definedName>
    <definedName name="Text88" localSheetId="0">SSF!$B$39</definedName>
    <definedName name="Text92" localSheetId="0">SSF!$B$40</definedName>
    <definedName name="Text93" localSheetId="0">SSF!$H$39</definedName>
    <definedName name="Text95" localSheetId="0">SSF!$H$40</definedName>
    <definedName name="UNits">SSF!$H$18:$H$31</definedName>
    <definedName name="UnitType">SSF!$J$18:$J$31</definedName>
    <definedName name="Version">SSF!$B$18:$B$31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3" i="1" l="1"/>
  <c r="V32" i="1"/>
  <c r="V31" i="1"/>
  <c r="V30" i="1"/>
  <c r="V29" i="1"/>
  <c r="V28" i="1"/>
  <c r="V27" i="1"/>
  <c r="V26" i="1"/>
  <c r="V25" i="1"/>
  <c r="V24" i="1"/>
  <c r="V23" i="1"/>
  <c r="V22" i="1"/>
  <c r="V21" i="1"/>
  <c r="V20" i="1"/>
  <c r="V19" i="1"/>
  <c r="V18" i="1"/>
  <c r="T9" i="4" l="1"/>
  <c r="T6" i="4"/>
  <c r="T2" i="4"/>
  <c r="T5" i="4"/>
  <c r="B20" i="1"/>
  <c r="B21" i="1"/>
  <c r="H34" i="1"/>
  <c r="B75" i="2"/>
  <c r="T3" i="4"/>
  <c r="T8" i="4"/>
  <c r="B78" i="2"/>
  <c r="T13" i="4"/>
  <c r="T12" i="4"/>
  <c r="T7" i="4"/>
  <c r="M13" i="4"/>
  <c r="L13" i="4"/>
  <c r="M12" i="4"/>
  <c r="L12" i="4"/>
  <c r="M11" i="4"/>
  <c r="L11" i="4"/>
  <c r="M10" i="4"/>
  <c r="L10" i="4"/>
  <c r="M9" i="4"/>
  <c r="L9" i="4"/>
  <c r="M8" i="4"/>
  <c r="L8" i="4"/>
  <c r="M7" i="4"/>
  <c r="L7" i="4"/>
  <c r="M6" i="4"/>
  <c r="L6" i="4"/>
  <c r="M5" i="4"/>
  <c r="L5" i="4"/>
  <c r="M4" i="4"/>
  <c r="L4" i="4"/>
  <c r="M3" i="4"/>
  <c r="L3" i="4"/>
  <c r="M2" i="4"/>
  <c r="L2" i="4"/>
  <c r="S13" i="4"/>
  <c r="R13" i="4"/>
  <c r="Q13" i="4"/>
  <c r="P13" i="4"/>
  <c r="O13" i="4"/>
  <c r="K13" i="4"/>
  <c r="J13" i="4"/>
  <c r="I13" i="4"/>
  <c r="H13" i="4"/>
  <c r="G13" i="4"/>
  <c r="F13" i="4"/>
  <c r="E13" i="4"/>
  <c r="D13" i="4"/>
  <c r="C13" i="4"/>
  <c r="B13" i="4"/>
  <c r="A13" i="4"/>
  <c r="S12" i="4"/>
  <c r="R12" i="4"/>
  <c r="Q12" i="4"/>
  <c r="P12" i="4"/>
  <c r="O12" i="4"/>
  <c r="K12" i="4"/>
  <c r="J12" i="4"/>
  <c r="I12" i="4"/>
  <c r="H12" i="4"/>
  <c r="G12" i="4"/>
  <c r="F12" i="4"/>
  <c r="E12" i="4"/>
  <c r="D12" i="4"/>
  <c r="C12" i="4"/>
  <c r="B12" i="4"/>
  <c r="A12" i="4"/>
  <c r="S11" i="4"/>
  <c r="R11" i="4"/>
  <c r="Q11" i="4"/>
  <c r="P11" i="4"/>
  <c r="O11" i="4"/>
  <c r="K11" i="4"/>
  <c r="J11" i="4"/>
  <c r="I11" i="4"/>
  <c r="H11" i="4"/>
  <c r="G11" i="4"/>
  <c r="F11" i="4"/>
  <c r="E11" i="4"/>
  <c r="D11" i="4"/>
  <c r="C11" i="4"/>
  <c r="B11" i="4"/>
  <c r="A11" i="4"/>
  <c r="S10" i="4"/>
  <c r="R10" i="4"/>
  <c r="Q10" i="4"/>
  <c r="P10" i="4"/>
  <c r="O10" i="4"/>
  <c r="K10" i="4"/>
  <c r="J10" i="4"/>
  <c r="I10" i="4"/>
  <c r="H10" i="4"/>
  <c r="G10" i="4"/>
  <c r="F10" i="4"/>
  <c r="E10" i="4"/>
  <c r="D10" i="4"/>
  <c r="C10" i="4"/>
  <c r="B10" i="4"/>
  <c r="A10" i="4"/>
  <c r="S9" i="4"/>
  <c r="R9" i="4"/>
  <c r="Q9" i="4"/>
  <c r="P9" i="4"/>
  <c r="O9" i="4"/>
  <c r="K9" i="4"/>
  <c r="J9" i="4"/>
  <c r="I9" i="4"/>
  <c r="H9" i="4"/>
  <c r="G9" i="4"/>
  <c r="F9" i="4"/>
  <c r="E9" i="4"/>
  <c r="D9" i="4"/>
  <c r="C9" i="4"/>
  <c r="B9" i="4"/>
  <c r="A9" i="4"/>
  <c r="S8" i="4"/>
  <c r="R8" i="4"/>
  <c r="Q8" i="4"/>
  <c r="P8" i="4"/>
  <c r="O8" i="4"/>
  <c r="K8" i="4"/>
  <c r="J8" i="4"/>
  <c r="I8" i="4"/>
  <c r="H8" i="4"/>
  <c r="G8" i="4"/>
  <c r="F8" i="4"/>
  <c r="E8" i="4"/>
  <c r="D8" i="4"/>
  <c r="C8" i="4"/>
  <c r="B8" i="4"/>
  <c r="A8" i="4"/>
  <c r="S7" i="4"/>
  <c r="R7" i="4"/>
  <c r="Q7" i="4"/>
  <c r="P7" i="4"/>
  <c r="O7" i="4"/>
  <c r="K7" i="4"/>
  <c r="J7" i="4"/>
  <c r="I7" i="4"/>
  <c r="H7" i="4"/>
  <c r="G7" i="4"/>
  <c r="F7" i="4"/>
  <c r="E7" i="4"/>
  <c r="D7" i="4"/>
  <c r="C7" i="4"/>
  <c r="B7" i="4"/>
  <c r="A7" i="4"/>
  <c r="S6" i="4"/>
  <c r="R6" i="4"/>
  <c r="Q6" i="4"/>
  <c r="P6" i="4"/>
  <c r="O6" i="4"/>
  <c r="K6" i="4"/>
  <c r="J6" i="4"/>
  <c r="I6" i="4"/>
  <c r="H6" i="4"/>
  <c r="G6" i="4"/>
  <c r="F6" i="4"/>
  <c r="E6" i="4"/>
  <c r="D6" i="4"/>
  <c r="C6" i="4"/>
  <c r="B6" i="4"/>
  <c r="A6" i="4"/>
  <c r="S5" i="4"/>
  <c r="R5" i="4"/>
  <c r="Q5" i="4"/>
  <c r="P5" i="4"/>
  <c r="O5" i="4"/>
  <c r="K5" i="4"/>
  <c r="J5" i="4"/>
  <c r="I5" i="4"/>
  <c r="H5" i="4"/>
  <c r="G5" i="4"/>
  <c r="F5" i="4"/>
  <c r="E5" i="4"/>
  <c r="D5" i="4"/>
  <c r="C5" i="4"/>
  <c r="B5" i="4"/>
  <c r="A5" i="4"/>
  <c r="S4" i="4"/>
  <c r="R4" i="4"/>
  <c r="Q4" i="4"/>
  <c r="P4" i="4"/>
  <c r="O4" i="4"/>
  <c r="N4" i="4"/>
  <c r="K4" i="4"/>
  <c r="J4" i="4"/>
  <c r="I4" i="4"/>
  <c r="H4" i="4"/>
  <c r="G4" i="4"/>
  <c r="F4" i="4"/>
  <c r="E4" i="4"/>
  <c r="D4" i="4"/>
  <c r="C4" i="4"/>
  <c r="B4" i="4"/>
  <c r="A4" i="4"/>
  <c r="S3" i="4"/>
  <c r="R3" i="4"/>
  <c r="Q3" i="4"/>
  <c r="P3" i="4"/>
  <c r="O3" i="4"/>
  <c r="N3" i="4"/>
  <c r="K3" i="4"/>
  <c r="J3" i="4"/>
  <c r="I3" i="4"/>
  <c r="H3" i="4"/>
  <c r="G3" i="4"/>
  <c r="F3" i="4"/>
  <c r="E3" i="4"/>
  <c r="D3" i="4"/>
  <c r="C3" i="4"/>
  <c r="B3" i="4"/>
  <c r="A3" i="4"/>
  <c r="R2" i="4"/>
  <c r="Q2" i="4"/>
  <c r="P2" i="4"/>
  <c r="O2" i="4"/>
  <c r="N2" i="4"/>
  <c r="K2" i="4"/>
  <c r="J2" i="4"/>
  <c r="I2" i="4"/>
  <c r="H2" i="4"/>
  <c r="G2" i="4"/>
  <c r="F2" i="4"/>
  <c r="E2" i="4"/>
  <c r="D2" i="4"/>
  <c r="C2" i="4"/>
  <c r="B2" i="4"/>
  <c r="A2" i="4"/>
  <c r="T10" i="4"/>
  <c r="T11" i="4"/>
  <c r="B69" i="2"/>
  <c r="B22" i="1"/>
  <c r="B23" i="1" s="1"/>
  <c r="N5" i="4"/>
  <c r="T4" i="4"/>
  <c r="N6" i="4"/>
  <c r="N13" i="4"/>
  <c r="S2" i="4"/>
  <c r="I6" i="1" l="1"/>
  <c r="K34" i="1"/>
  <c r="B24" i="1"/>
  <c r="N7" i="4"/>
  <c r="D58" i="2"/>
  <c r="B72" i="2" s="1"/>
  <c r="B25" i="1" l="1"/>
  <c r="B26" i="1" s="1"/>
  <c r="B27" i="1" s="1"/>
  <c r="N8" i="4"/>
  <c r="N9" i="4" l="1"/>
  <c r="B28" i="1"/>
  <c r="N10" i="4" l="1"/>
  <c r="B29" i="1"/>
  <c r="B30" i="1" l="1"/>
  <c r="N11" i="4"/>
  <c r="B31" i="1" l="1"/>
  <c r="B32" i="1" s="1"/>
  <c r="B33" i="1" s="1"/>
  <c r="N12" i="4"/>
</calcChain>
</file>

<file path=xl/sharedStrings.xml><?xml version="1.0" encoding="utf-8"?>
<sst xmlns="http://schemas.openxmlformats.org/spreadsheetml/2006/main" count="165" uniqueCount="141">
  <si>
    <t>Department Information</t>
  </si>
  <si>
    <t>Contact Person:      </t>
  </si>
  <si>
    <t>Version  #</t>
  </si>
  <si>
    <t>Brief Description</t>
  </si>
  <si>
    <t>Dates of Service</t>
  </si>
  <si>
    <t>Number of Units</t>
  </si>
  <si>
    <t xml:space="preserve">Unit Rate </t>
  </si>
  <si>
    <t>Unit Type</t>
  </si>
  <si>
    <t>Initial</t>
  </si>
  <si>
    <t>Budget Total</t>
  </si>
  <si>
    <t>Printed Name:      </t>
  </si>
  <si>
    <t xml:space="preserve">For the  Department </t>
  </si>
  <si>
    <t>-</t>
  </si>
  <si>
    <t>For the Provider</t>
  </si>
  <si>
    <t xml:space="preserve">    Provider Information</t>
  </si>
  <si>
    <t>Activity Code:</t>
  </si>
  <si>
    <t>Vendor Code:</t>
  </si>
  <si>
    <t>RFR #</t>
  </si>
  <si>
    <t>ANSS-15</t>
  </si>
  <si>
    <t>SSQUAL-10</t>
  </si>
  <si>
    <t>PSY-11</t>
  </si>
  <si>
    <t>IHS-16</t>
  </si>
  <si>
    <t>DDSSUPP(A-E)(F-N)(O-Z)0000000000</t>
  </si>
  <si>
    <t>DDSSSQL(A-G)(H-M)(N-Z)0000000000</t>
  </si>
  <si>
    <t>DDSPSY11000000000000</t>
  </si>
  <si>
    <t>DDSIHS(A-E)(F-N)(O-Z)00000000000</t>
  </si>
  <si>
    <t>Description</t>
  </si>
  <si>
    <t>Support Services LUSA</t>
  </si>
  <si>
    <t>Employment and Day Services</t>
  </si>
  <si>
    <t>In Home Supports</t>
  </si>
  <si>
    <t>Psychologists and Psychiatrists</t>
  </si>
  <si>
    <t>Agency With Choice</t>
  </si>
  <si>
    <t>DESE</t>
  </si>
  <si>
    <t>Support Services Qualifying List</t>
  </si>
  <si>
    <t>Master Agreement Number</t>
  </si>
  <si>
    <t>Family Support Servcies</t>
  </si>
  <si>
    <t>NA</t>
  </si>
  <si>
    <t>FSS-10</t>
  </si>
  <si>
    <t>Estimated Expenditure</t>
  </si>
  <si>
    <t>AWC-19</t>
  </si>
  <si>
    <t>DESE-19</t>
  </si>
  <si>
    <t>ALTR-14</t>
  </si>
  <si>
    <t>Adult Long Term Residential - Operational</t>
  </si>
  <si>
    <t>Adult Long Term Residential - Occupancy</t>
  </si>
  <si>
    <t>DDSDESE1900000000000</t>
  </si>
  <si>
    <t>DDSAWC19000000000000</t>
  </si>
  <si>
    <t>DDSALTR(A-G,H-M,N-Z)0000000000</t>
  </si>
  <si>
    <t>PS-15</t>
  </si>
  <si>
    <t>Shared Living (Placement Services)</t>
  </si>
  <si>
    <t>DDSPS15(A-E)( F-N)( O-Z)0000000000</t>
  </si>
  <si>
    <t>This Service Summary Form incorporates attached documents and is an estimate of numbers of units and unit rate(s) for the fiscal year.  The Estimated Expenditure Amount is an estimate of the total number of units and funding at agreed upon rates that the Department currently anticipates purchasing from the Provider. The actual expenditure amount will depend on the number of units that are authorized and expended  up to the Estimated Expenditure Amount. This engagement is subject to change during the fiscal year as necessary.</t>
  </si>
  <si>
    <t>Lu RP Months</t>
  </si>
  <si>
    <t>Department of Developmental Services</t>
  </si>
  <si>
    <t>Shared Living</t>
  </si>
  <si>
    <t>Adult Long Term Residential</t>
  </si>
  <si>
    <t>Community Based Day Supports</t>
  </si>
  <si>
    <t>Group Supported Employment</t>
  </si>
  <si>
    <t>Day Habilitation Supplements</t>
  </si>
  <si>
    <t>ALTR Occupancy</t>
  </si>
  <si>
    <t>Individual Home Supports</t>
  </si>
  <si>
    <t>LURPActivity</t>
  </si>
  <si>
    <t>Break formula</t>
  </si>
  <si>
    <t>RPCalc</t>
  </si>
  <si>
    <t>Ready pay warnings</t>
  </si>
  <si>
    <t>FY</t>
  </si>
  <si>
    <t>DocID</t>
  </si>
  <si>
    <t>MA</t>
  </si>
  <si>
    <t>Activity</t>
  </si>
  <si>
    <t>RPReq</t>
  </si>
  <si>
    <t>MonthlyRP</t>
  </si>
  <si>
    <t>Provider</t>
  </si>
  <si>
    <t>ProvContact</t>
  </si>
  <si>
    <t>ProvPhone</t>
  </si>
  <si>
    <t>ProvEmail</t>
  </si>
  <si>
    <t>VC</t>
  </si>
  <si>
    <t>Version</t>
  </si>
  <si>
    <t>Descr</t>
  </si>
  <si>
    <t>Units</t>
  </si>
  <si>
    <t>UnitType</t>
  </si>
  <si>
    <t>Exp</t>
  </si>
  <si>
    <t>Start</t>
  </si>
  <si>
    <t>End</t>
  </si>
  <si>
    <t>ProvName</t>
  </si>
  <si>
    <t>Date</t>
  </si>
  <si>
    <t xml:space="preserve">Standard master agreement numbers are listed in the reference tab.  </t>
  </si>
  <si>
    <t>Doc ID:</t>
  </si>
  <si>
    <t xml:space="preserve">Emergency Residential </t>
  </si>
  <si>
    <t>Bad Activity</t>
  </si>
  <si>
    <r>
      <t>Provider Name:</t>
    </r>
    <r>
      <rPr>
        <sz val="9"/>
        <rFont val="Calibri"/>
        <family val="2"/>
      </rPr>
      <t xml:space="preserve">       </t>
    </r>
  </si>
  <si>
    <r>
      <t xml:space="preserve">Region: </t>
    </r>
    <r>
      <rPr>
        <sz val="9"/>
        <rFont val="Calibri"/>
        <family val="2"/>
      </rPr>
      <t>     </t>
    </r>
  </si>
  <si>
    <r>
      <t>Address:</t>
    </r>
    <r>
      <rPr>
        <sz val="9"/>
        <rFont val="Calibri"/>
        <family val="2"/>
      </rPr>
      <t xml:space="preserve">      </t>
    </r>
  </si>
  <si>
    <r>
      <t>Address:</t>
    </r>
    <r>
      <rPr>
        <sz val="9"/>
        <rFont val="Calibri"/>
        <family val="2"/>
      </rPr>
      <t xml:space="preserve">      </t>
    </r>
  </si>
  <si>
    <r>
      <t xml:space="preserve"> City, State, Zip:</t>
    </r>
    <r>
      <rPr>
        <sz val="9"/>
        <rFont val="Calibri"/>
        <family val="2"/>
      </rPr>
      <t xml:space="preserve">                   </t>
    </r>
  </si>
  <si>
    <r>
      <t>City, State, Zip:</t>
    </r>
    <r>
      <rPr>
        <sz val="9"/>
        <rFont val="Calibri"/>
        <family val="2"/>
      </rPr>
      <t xml:space="preserve">      </t>
    </r>
  </si>
  <si>
    <r>
      <t xml:space="preserve"> Contact Person:</t>
    </r>
    <r>
      <rPr>
        <sz val="9"/>
        <rFont val="Calibri"/>
        <family val="2"/>
      </rPr>
      <t xml:space="preserve">      </t>
    </r>
  </si>
  <si>
    <r>
      <t xml:space="preserve"> Telephone:</t>
    </r>
    <r>
      <rPr>
        <sz val="9"/>
        <rFont val="Calibri"/>
        <family val="2"/>
      </rPr>
      <t xml:space="preserve">      </t>
    </r>
  </si>
  <si>
    <r>
      <t>Telephone:</t>
    </r>
    <r>
      <rPr>
        <sz val="9"/>
        <rFont val="Calibri"/>
        <family val="2"/>
      </rPr>
      <t xml:space="preserve">      </t>
    </r>
  </si>
  <si>
    <r>
      <t xml:space="preserve"> Fax:</t>
    </r>
    <r>
      <rPr>
        <sz val="9"/>
        <rFont val="Calibri"/>
        <family val="2"/>
      </rPr>
      <t xml:space="preserve">      </t>
    </r>
  </si>
  <si>
    <r>
      <t xml:space="preserve">Fax:  </t>
    </r>
    <r>
      <rPr>
        <sz val="9"/>
        <rFont val="Calibri"/>
        <family val="2"/>
      </rPr>
      <t>     </t>
    </r>
  </si>
  <si>
    <r>
      <t xml:space="preserve"> Email:</t>
    </r>
    <r>
      <rPr>
        <sz val="9"/>
        <rFont val="Calibri"/>
        <family val="2"/>
      </rPr>
      <t xml:space="preserve">      </t>
    </r>
  </si>
  <si>
    <r>
      <t>Email:</t>
    </r>
    <r>
      <rPr>
        <sz val="9"/>
        <rFont val="Calibri"/>
        <family val="2"/>
      </rPr>
      <t xml:space="preserve">      </t>
    </r>
  </si>
  <si>
    <t xml:space="preserve">Master Agreement: </t>
  </si>
  <si>
    <t>Totals:</t>
  </si>
  <si>
    <t>Reimburse-ment Unit of Service</t>
  </si>
  <si>
    <t>Transaction</t>
  </si>
  <si>
    <t>Month</t>
  </si>
  <si>
    <t>Unit Type*</t>
  </si>
  <si>
    <t>Minutes</t>
  </si>
  <si>
    <t>Days</t>
  </si>
  <si>
    <t>Encounter</t>
  </si>
  <si>
    <t>Trip</t>
  </si>
  <si>
    <t>Hours</t>
  </si>
  <si>
    <t>3253 Hour</t>
  </si>
  <si>
    <t>Day</t>
  </si>
  <si>
    <r>
      <t>Date:</t>
    </r>
    <r>
      <rPr>
        <sz val="9"/>
        <rFont val="Calibri"/>
        <family val="2"/>
      </rPr>
      <t xml:space="preserve">      </t>
    </r>
  </si>
  <si>
    <r>
      <t>Printed Name:</t>
    </r>
    <r>
      <rPr>
        <sz val="9"/>
        <rFont val="Calibri"/>
        <family val="2"/>
      </rPr>
      <t xml:space="preserve">      </t>
    </r>
  </si>
  <si>
    <t xml:space="preserve">                 Service Summary Form</t>
  </si>
  <si>
    <t>FY:</t>
  </si>
  <si>
    <t>Activity Codes Eligible for Ready Pay</t>
  </si>
  <si>
    <t>To be eligible for Ready Pay:</t>
  </si>
  <si>
    <t>Hour</t>
  </si>
  <si>
    <t>Other</t>
  </si>
  <si>
    <t>Supplemental Day Services</t>
  </si>
  <si>
    <t>2) The activity code must be on the list above unless exception granted</t>
  </si>
  <si>
    <t>DDSEMPLOYMENTDAY20(AL)(MZ)</t>
  </si>
  <si>
    <t>DDSDAYSUPPLEMENT2020</t>
  </si>
  <si>
    <t>SUPPDAY-20</t>
  </si>
  <si>
    <t>EMPDAY-20</t>
  </si>
  <si>
    <t>DDSACTIVETREATMENT20</t>
  </si>
  <si>
    <t>Nursing Facility Active Treatment</t>
  </si>
  <si>
    <t>ACTIVE TREATMENT-20</t>
  </si>
  <si>
    <t>CT-18</t>
  </si>
  <si>
    <t>Clinical Team</t>
  </si>
  <si>
    <t>DDSCT180000000000000</t>
  </si>
  <si>
    <t>Test FY21 Unit Number entry</t>
  </si>
  <si>
    <t xml:space="preserve">1) Contracts must have been on Ready Pay in FY20.  </t>
  </si>
  <si>
    <t>DDSEMERGENCYSTAB0000</t>
  </si>
  <si>
    <t>EmerStab-21</t>
  </si>
  <si>
    <t>Signature:</t>
  </si>
  <si>
    <t xml:space="preserve">Signature: </t>
  </si>
  <si>
    <t>Master Agreement List as of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</si>
</sst>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quot;$&quot;#,##0"/>
    <numFmt numFmtId="166" formatCode="mm/dd/yy;@"/>
    <numFmt numFmtId="167" formatCode="[&lt;=9999999]###\-####;\(###\)\ ###\-####"/>
    <numFmt numFmtId="168" formatCode="[&lt;=9999999]\ ###\-####;[&lt;=9999999999]\(###\)\ ###\-####;\(###\)\ ###\-####\ \x##\ "/>
  </numFmts>
  <fonts count="21" x14ac:knownFonts="1">
    <font>
      <sz val="10"/>
      <name val="Arial"/>
    </font>
    <font>
      <sz val="8"/>
      <name val="Arial"/>
      <family val="2"/>
    </font>
    <font>
      <u/>
      <sz val="10"/>
      <color indexed="12"/>
      <name val="Arial"/>
      <family val="2"/>
    </font>
    <font>
      <sz val="10"/>
      <name val="Arial"/>
      <family val="2"/>
    </font>
    <font>
      <sz val="9"/>
      <name val="Calibri"/>
      <family val="2"/>
    </font>
    <font>
      <sz val="11"/>
      <color theme="1"/>
      <name val="Calibri"/>
      <family val="2"/>
      <scheme val="minor"/>
    </font>
    <font>
      <sz val="10"/>
      <name val="Calibri"/>
      <family val="2"/>
      <scheme val="minor"/>
    </font>
    <font>
      <sz val="13"/>
      <name val="Calibri"/>
      <family val="2"/>
      <scheme val="minor"/>
    </font>
    <font>
      <b/>
      <sz val="13"/>
      <name val="Calibri"/>
      <family val="2"/>
      <scheme val="minor"/>
    </font>
    <font>
      <b/>
      <sz val="9"/>
      <name val="Calibri"/>
      <family val="2"/>
      <scheme val="minor"/>
    </font>
    <font>
      <b/>
      <sz val="10"/>
      <name val="Calibri"/>
      <family val="2"/>
      <scheme val="minor"/>
    </font>
    <font>
      <b/>
      <sz val="12"/>
      <name val="Calibri"/>
      <family val="2"/>
      <scheme val="minor"/>
    </font>
    <font>
      <sz val="9"/>
      <name val="Calibri"/>
      <family val="2"/>
      <scheme val="minor"/>
    </font>
    <font>
      <b/>
      <sz val="8"/>
      <name val="Calibri"/>
      <family val="2"/>
      <scheme val="minor"/>
    </font>
    <font>
      <sz val="8"/>
      <name val="Calibri"/>
      <family val="2"/>
      <scheme val="minor"/>
    </font>
    <font>
      <b/>
      <sz val="9"/>
      <color rgb="FFFF0000"/>
      <name val="Calibri"/>
      <family val="2"/>
      <scheme val="minor"/>
    </font>
    <font>
      <sz val="10"/>
      <color theme="0" tint="-0.499984740745262"/>
      <name val="Calibri"/>
      <family val="2"/>
      <scheme val="minor"/>
    </font>
    <font>
      <sz val="10"/>
      <color theme="0" tint="-0.499984740745262"/>
      <name val="Arial"/>
      <family val="2"/>
    </font>
    <font>
      <b/>
      <sz val="8"/>
      <color theme="0" tint="-0.499984740745262"/>
      <name val="Calibri"/>
      <family val="2"/>
      <scheme val="minor"/>
    </font>
    <font>
      <sz val="10"/>
      <color indexed="8"/>
      <name val="Arial"/>
      <family val="2"/>
    </font>
    <font>
      <b/>
      <sz val="10"/>
      <color rgb="FF00B0F0"/>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ECC94"/>
        <bgColor indexed="64"/>
      </patternFill>
    </fill>
    <fill>
      <patternFill patternType="solid">
        <fgColor rgb="FFE7E168"/>
        <bgColor indexed="64"/>
      </patternFill>
    </fill>
    <fill>
      <patternFill patternType="solid">
        <fgColor theme="2" tint="-9.9978637043366805E-2"/>
        <bgColor indexed="64"/>
      </patternFill>
    </fill>
    <fill>
      <patternFill patternType="gray0625">
        <bgColor theme="0" tint="-4.9989318521683403E-2"/>
      </patternFill>
    </fill>
  </fills>
  <borders count="66">
    <border>
      <left/>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dashed">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style="thick">
        <color indexed="64"/>
      </right>
      <top style="dashed">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s>
  <cellStyleXfs count="39">
    <xf numFmtId="0" fontId="0" fillId="0" borderId="0"/>
    <xf numFmtId="0" fontId="2" fillId="0" borderId="0" applyNumberFormat="0" applyFill="0" applyBorder="0" applyAlignment="0" applyProtection="0">
      <alignment vertical="top"/>
      <protection locked="0"/>
    </xf>
    <xf numFmtId="0" fontId="3" fillId="0" borderId="0" applyBorder="0"/>
    <xf numFmtId="0" fontId="3" fillId="0" borderId="0"/>
    <xf numFmtId="0" fontId="3" fillId="0" borderId="0"/>
    <xf numFmtId="0" fontId="19"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cellStyleXfs>
  <cellXfs count="215">
    <xf numFmtId="0" fontId="0" fillId="0" borderId="0" xfId="0"/>
    <xf numFmtId="8" fontId="3" fillId="0" borderId="0" xfId="0" applyNumberFormat="1" applyFont="1"/>
    <xf numFmtId="8" fontId="0" fillId="0" borderId="0" xfId="0" applyNumberFormat="1"/>
    <xf numFmtId="166" fontId="3" fillId="0" borderId="0" xfId="0" applyNumberFormat="1" applyFont="1"/>
    <xf numFmtId="166" fontId="0" fillId="0" borderId="0" xfId="0" applyNumberFormat="1"/>
    <xf numFmtId="49" fontId="3" fillId="0" borderId="0" xfId="0" applyNumberFormat="1" applyFont="1"/>
    <xf numFmtId="49" fontId="0" fillId="0" borderId="0" xfId="0" applyNumberFormat="1"/>
    <xf numFmtId="38" fontId="3" fillId="0" borderId="0" xfId="0" applyNumberFormat="1" applyFont="1"/>
    <xf numFmtId="38" fontId="0" fillId="0" borderId="0" xfId="0" applyNumberFormat="1"/>
    <xf numFmtId="0" fontId="3" fillId="0" borderId="0" xfId="0" applyNumberFormat="1" applyFont="1"/>
    <xf numFmtId="0" fontId="6" fillId="0" borderId="0" xfId="0" applyFont="1" applyProtection="1"/>
    <xf numFmtId="0" fontId="6" fillId="0" borderId="0" xfId="0" applyFont="1" applyAlignment="1" applyProtection="1">
      <alignment horizontal="center"/>
    </xf>
    <xf numFmtId="0" fontId="6" fillId="0" borderId="0" xfId="0" applyFont="1"/>
    <xf numFmtId="0" fontId="9" fillId="0" borderId="4" xfId="0" applyFont="1" applyBorder="1" applyAlignment="1" applyProtection="1">
      <alignment horizontal="center" vertical="center" wrapText="1"/>
    </xf>
    <xf numFmtId="0" fontId="10" fillId="4" borderId="2" xfId="0" applyFont="1" applyFill="1" applyBorder="1" applyAlignment="1" applyProtection="1">
      <alignment horizontal="center" vertical="center"/>
      <protection locked="0"/>
    </xf>
    <xf numFmtId="0" fontId="10" fillId="0" borderId="5" xfId="0" applyFont="1" applyBorder="1" applyAlignment="1" applyProtection="1">
      <alignment horizontal="center" wrapText="1"/>
    </xf>
    <xf numFmtId="0" fontId="10" fillId="0" borderId="6" xfId="0" applyFont="1" applyBorder="1" applyAlignment="1" applyProtection="1">
      <alignment horizontal="center" wrapText="1"/>
    </xf>
    <xf numFmtId="0" fontId="10" fillId="0" borderId="7" xfId="0" applyFont="1" applyBorder="1" applyAlignment="1" applyProtection="1">
      <alignment horizontal="center" wrapText="1"/>
    </xf>
    <xf numFmtId="0" fontId="6" fillId="0" borderId="0" xfId="0" applyFont="1" applyAlignment="1">
      <alignment horizontal="center"/>
    </xf>
    <xf numFmtId="165" fontId="10" fillId="0" borderId="4" xfId="0" applyNumberFormat="1" applyFont="1" applyFill="1" applyBorder="1" applyAlignment="1" applyProtection="1">
      <alignment horizontal="center" vertical="center"/>
    </xf>
    <xf numFmtId="0" fontId="10" fillId="0" borderId="9" xfId="0" applyFont="1" applyBorder="1" applyAlignment="1" applyProtection="1">
      <alignment horizontal="left" vertical="top" wrapText="1" indent="1"/>
    </xf>
    <xf numFmtId="0" fontId="10" fillId="0" borderId="0" xfId="0" applyFont="1" applyBorder="1" applyAlignment="1" applyProtection="1">
      <alignment horizontal="left" vertical="top" wrapText="1" indent="1"/>
    </xf>
    <xf numFmtId="0" fontId="10" fillId="0" borderId="54" xfId="0" applyFont="1" applyBorder="1" applyAlignment="1" applyProtection="1">
      <alignment horizontal="left" vertical="top" wrapText="1" indent="1"/>
    </xf>
    <xf numFmtId="0" fontId="15" fillId="0" borderId="0" xfId="0" applyFont="1" applyAlignment="1">
      <alignment horizontal="center" wrapText="1"/>
    </xf>
    <xf numFmtId="0" fontId="10" fillId="0" borderId="0" xfId="0" applyFont="1"/>
    <xf numFmtId="0" fontId="10" fillId="0" borderId="0" xfId="0" applyFont="1" applyProtection="1"/>
    <xf numFmtId="0" fontId="14" fillId="0" borderId="12" xfId="13" applyFont="1" applyFill="1" applyBorder="1" applyAlignment="1">
      <alignment horizontal="center" vertical="center"/>
    </xf>
    <xf numFmtId="164" fontId="14" fillId="9" borderId="12" xfId="13" applyNumberFormat="1" applyFont="1" applyFill="1" applyBorder="1" applyAlignment="1">
      <alignment horizontal="center" vertical="center"/>
    </xf>
    <xf numFmtId="0" fontId="14" fillId="7" borderId="12" xfId="13" applyFont="1" applyFill="1" applyBorder="1" applyAlignment="1">
      <alignment horizontal="center" vertical="center"/>
    </xf>
    <xf numFmtId="0" fontId="14" fillId="8" borderId="12" xfId="13" applyFont="1" applyFill="1" applyBorder="1" applyAlignment="1">
      <alignment horizontal="center" vertical="center"/>
    </xf>
    <xf numFmtId="0" fontId="9" fillId="0" borderId="12" xfId="13" applyFont="1" applyFill="1" applyBorder="1" applyAlignment="1">
      <alignment horizontal="center" vertical="top"/>
    </xf>
    <xf numFmtId="0" fontId="14" fillId="6" borderId="62" xfId="13" applyFont="1" applyFill="1" applyBorder="1" applyAlignment="1">
      <alignment horizontal="center" vertical="center"/>
    </xf>
    <xf numFmtId="164" fontId="14" fillId="10" borderId="0" xfId="13" applyNumberFormat="1" applyFont="1" applyFill="1" applyBorder="1" applyAlignment="1">
      <alignment horizontal="center" vertical="center"/>
    </xf>
    <xf numFmtId="166" fontId="6" fillId="4" borderId="13" xfId="0" applyNumberFormat="1" applyFont="1" applyFill="1" applyBorder="1" applyAlignment="1" applyProtection="1">
      <alignment horizontal="center" vertical="center" wrapText="1"/>
      <protection locked="0"/>
    </xf>
    <xf numFmtId="166" fontId="6" fillId="4" borderId="14" xfId="0" applyNumberFormat="1" applyFont="1" applyFill="1" applyBorder="1" applyAlignment="1" applyProtection="1">
      <alignment horizontal="center" vertical="center" wrapText="1"/>
      <protection locked="0"/>
    </xf>
    <xf numFmtId="7" fontId="6" fillId="4" borderId="6" xfId="0" applyNumberFormat="1" applyFont="1" applyFill="1" applyBorder="1" applyAlignment="1" applyProtection="1">
      <alignment horizontal="right" vertical="center" wrapText="1"/>
      <protection locked="0"/>
    </xf>
    <xf numFmtId="8" fontId="6" fillId="4" borderId="7" xfId="0" applyNumberFormat="1" applyFont="1" applyFill="1" applyBorder="1" applyAlignment="1" applyProtection="1">
      <alignment horizontal="right" vertical="center" wrapText="1"/>
      <protection locked="0"/>
    </xf>
    <xf numFmtId="0" fontId="11" fillId="5" borderId="8" xfId="0"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7" fontId="10" fillId="0" borderId="7" xfId="0" applyNumberFormat="1" applyFont="1" applyBorder="1" applyAlignment="1" applyProtection="1">
      <alignment horizontal="right" vertical="center" wrapText="1"/>
    </xf>
    <xf numFmtId="0" fontId="9" fillId="0" borderId="9" xfId="0" applyFont="1" applyBorder="1" applyAlignment="1" applyProtection="1">
      <alignment horizontal="left" vertical="top" wrapText="1" indent="1"/>
    </xf>
    <xf numFmtId="0" fontId="9" fillId="0" borderId="10" xfId="0" applyFont="1" applyBorder="1" applyAlignment="1" applyProtection="1">
      <alignment horizontal="left" vertical="top" wrapText="1" indent="1"/>
    </xf>
    <xf numFmtId="0" fontId="12" fillId="4" borderId="6" xfId="0" applyFont="1" applyFill="1" applyBorder="1" applyAlignment="1" applyProtection="1">
      <alignment horizontal="center" vertical="center" wrapText="1"/>
      <protection locked="0"/>
    </xf>
    <xf numFmtId="0" fontId="6" fillId="11" borderId="13" xfId="0" applyFont="1" applyFill="1" applyBorder="1" applyAlignment="1" applyProtection="1">
      <alignment horizontal="right" vertical="center" wrapText="1"/>
    </xf>
    <xf numFmtId="0" fontId="6" fillId="11" borderId="14"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protection locked="0"/>
    </xf>
    <xf numFmtId="0" fontId="8" fillId="4" borderId="31" xfId="0" applyFont="1" applyFill="1" applyBorder="1" applyAlignment="1" applyProtection="1">
      <alignment horizontal="right" vertical="center"/>
    </xf>
    <xf numFmtId="0" fontId="20" fillId="0" borderId="0" xfId="0" applyFont="1" applyAlignment="1">
      <alignment horizontal="right"/>
    </xf>
    <xf numFmtId="0" fontId="6" fillId="0" borderId="0" xfId="0" applyFont="1" applyAlignment="1">
      <alignment horizontal="right"/>
    </xf>
    <xf numFmtId="8" fontId="6" fillId="0" borderId="0" xfId="0" applyNumberFormat="1" applyFont="1"/>
    <xf numFmtId="0" fontId="10" fillId="2" borderId="12" xfId="4" applyFont="1" applyFill="1" applyBorder="1" applyAlignment="1">
      <alignment horizontal="center" vertical="top" wrapText="1"/>
    </xf>
    <xf numFmtId="14" fontId="14" fillId="0" borderId="12" xfId="38" applyNumberFormat="1" applyFont="1" applyBorder="1" applyAlignment="1">
      <alignment horizontal="center"/>
    </xf>
    <xf numFmtId="0" fontId="6" fillId="3" borderId="0" xfId="0" applyFont="1" applyFill="1" applyAlignment="1">
      <alignment horizontal="right"/>
    </xf>
    <xf numFmtId="0" fontId="6" fillId="0" borderId="0" xfId="0" applyFont="1" applyFill="1" applyAlignment="1">
      <alignment horizontal="right"/>
    </xf>
    <xf numFmtId="0" fontId="6" fillId="3" borderId="0" xfId="0" applyFont="1" applyFill="1" applyAlignment="1">
      <alignment horizontal="left"/>
    </xf>
    <xf numFmtId="0" fontId="20" fillId="0" borderId="0" xfId="0" applyFont="1" applyAlignment="1">
      <alignment horizontal="center"/>
    </xf>
    <xf numFmtId="0" fontId="6" fillId="3" borderId="0" xfId="0" applyFont="1" applyFill="1"/>
    <xf numFmtId="0" fontId="12" fillId="0" borderId="0" xfId="0" applyFont="1"/>
    <xf numFmtId="0" fontId="9" fillId="0" borderId="1" xfId="0" applyFont="1" applyBorder="1"/>
    <xf numFmtId="0" fontId="12" fillId="0" borderId="0" xfId="0" applyFont="1" applyProtection="1">
      <protection locked="0"/>
    </xf>
    <xf numFmtId="0" fontId="6" fillId="0" borderId="0" xfId="0" applyFont="1" applyAlignment="1">
      <alignment horizontal="left" indent="1"/>
    </xf>
    <xf numFmtId="0" fontId="9" fillId="0" borderId="19" xfId="0" applyFont="1" applyBorder="1"/>
    <xf numFmtId="0" fontId="9" fillId="0" borderId="20" xfId="0" applyFont="1" applyBorder="1"/>
    <xf numFmtId="0" fontId="12" fillId="0" borderId="64" xfId="0" applyFont="1" applyBorder="1"/>
    <xf numFmtId="0" fontId="12" fillId="0" borderId="0" xfId="0" applyFont="1" applyBorder="1"/>
    <xf numFmtId="0" fontId="12" fillId="0" borderId="30" xfId="0" applyFont="1" applyBorder="1" applyProtection="1">
      <protection locked="0"/>
    </xf>
    <xf numFmtId="0" fontId="12" fillId="0" borderId="19" xfId="0" applyFont="1" applyBorder="1"/>
    <xf numFmtId="0" fontId="12" fillId="0" borderId="1" xfId="0" applyFont="1" applyBorder="1"/>
    <xf numFmtId="0" fontId="12" fillId="0" borderId="20" xfId="0" applyFont="1" applyBorder="1" applyProtection="1">
      <protection locked="0"/>
    </xf>
    <xf numFmtId="0" fontId="12" fillId="0" borderId="0" xfId="0" applyFont="1" applyProtection="1"/>
    <xf numFmtId="0" fontId="0" fillId="0" borderId="0" xfId="0" applyAlignment="1" applyProtection="1">
      <alignment horizontal="left" indent="2"/>
    </xf>
    <xf numFmtId="0" fontId="9" fillId="0" borderId="64" xfId="0" applyFont="1" applyBorder="1" applyAlignment="1" applyProtection="1">
      <alignment horizontal="center"/>
    </xf>
    <xf numFmtId="0" fontId="9" fillId="0" borderId="30" xfId="0" applyFont="1" applyBorder="1" applyAlignment="1" applyProtection="1">
      <alignment horizontal="center"/>
    </xf>
    <xf numFmtId="0" fontId="12" fillId="0" borderId="30" xfId="0" applyFont="1" applyBorder="1" applyProtection="1"/>
    <xf numFmtId="0" fontId="6" fillId="0" borderId="64" xfId="0" applyFont="1" applyBorder="1" applyAlignment="1" applyProtection="1">
      <alignment horizontal="left"/>
    </xf>
    <xf numFmtId="0" fontId="6" fillId="0" borderId="30" xfId="0" applyFont="1" applyBorder="1" applyProtection="1"/>
    <xf numFmtId="0" fontId="12" fillId="0" borderId="64" xfId="0" applyFont="1" applyBorder="1" applyAlignment="1" applyProtection="1">
      <alignment horizontal="center"/>
    </xf>
    <xf numFmtId="0" fontId="12" fillId="0" borderId="30" xfId="0" applyFont="1" applyBorder="1"/>
    <xf numFmtId="0" fontId="10" fillId="0" borderId="5" xfId="0" applyFont="1" applyBorder="1" applyAlignment="1" applyProtection="1">
      <alignment horizontal="right" vertical="center" wrapText="1" indent="1"/>
    </xf>
    <xf numFmtId="0" fontId="12" fillId="0" borderId="16" xfId="0" applyFont="1" applyBorder="1"/>
    <xf numFmtId="0" fontId="12" fillId="0" borderId="17" xfId="0" applyFont="1" applyBorder="1"/>
    <xf numFmtId="0" fontId="12" fillId="0" borderId="18" xfId="0" applyFont="1" applyBorder="1" applyProtection="1">
      <protection locked="0"/>
    </xf>
    <xf numFmtId="0" fontId="14" fillId="0" borderId="0" xfId="0" applyFont="1" applyAlignment="1">
      <alignment wrapText="1"/>
    </xf>
    <xf numFmtId="40" fontId="10" fillId="0" borderId="6" xfId="0" applyNumberFormat="1" applyFont="1" applyFill="1" applyBorder="1" applyAlignment="1" applyProtection="1">
      <alignment horizontal="right" vertical="center" wrapText="1" indent="1"/>
    </xf>
    <xf numFmtId="38" fontId="6" fillId="4" borderId="11" xfId="0" applyNumberFormat="1" applyFont="1" applyFill="1" applyBorder="1" applyAlignment="1" applyProtection="1">
      <alignment horizontal="right" vertical="center" wrapText="1" indent="1"/>
      <protection locked="0"/>
    </xf>
    <xf numFmtId="38" fontId="6" fillId="4" borderId="15" xfId="0" applyNumberFormat="1" applyFont="1" applyFill="1" applyBorder="1" applyAlignment="1" applyProtection="1">
      <alignment horizontal="right" vertical="center" wrapText="1" indent="1"/>
      <protection locked="0"/>
    </xf>
    <xf numFmtId="0" fontId="10" fillId="0" borderId="29" xfId="0" applyFont="1" applyBorder="1" applyAlignment="1" applyProtection="1">
      <alignment horizontal="left" vertical="top" wrapText="1" indent="1"/>
      <protection locked="0"/>
    </xf>
    <xf numFmtId="0" fontId="6" fillId="0" borderId="0" xfId="0" applyFont="1" applyBorder="1" applyProtection="1">
      <protection locked="0"/>
    </xf>
    <xf numFmtId="0" fontId="6" fillId="0" borderId="47" xfId="0" applyFont="1" applyBorder="1" applyProtection="1">
      <protection locked="0"/>
    </xf>
    <xf numFmtId="0" fontId="9" fillId="0" borderId="38" xfId="0" applyFont="1" applyBorder="1" applyAlignment="1" applyProtection="1">
      <alignment horizontal="right" vertical="center" wrapText="1"/>
    </xf>
    <xf numFmtId="0" fontId="6" fillId="0" borderId="39" xfId="0" applyFont="1" applyBorder="1" applyAlignment="1" applyProtection="1">
      <alignment horizontal="right" vertical="center" wrapText="1"/>
    </xf>
    <xf numFmtId="0" fontId="6" fillId="0" borderId="40" xfId="0" applyFont="1" applyBorder="1" applyAlignment="1" applyProtection="1">
      <alignment horizontal="right" vertical="center" wrapText="1"/>
    </xf>
    <xf numFmtId="0" fontId="9" fillId="4" borderId="57" xfId="0" applyFont="1" applyFill="1" applyBorder="1" applyAlignment="1" applyProtection="1">
      <alignment horizontal="left" vertical="center" wrapText="1"/>
      <protection locked="0"/>
    </xf>
    <xf numFmtId="0" fontId="6" fillId="4" borderId="32" xfId="0" applyFont="1" applyFill="1" applyBorder="1" applyAlignment="1" applyProtection="1">
      <alignment horizontal="left" vertical="center" wrapText="1"/>
      <protection locked="0"/>
    </xf>
    <xf numFmtId="0" fontId="6" fillId="4" borderId="33" xfId="0" applyFont="1" applyFill="1" applyBorder="1" applyAlignment="1" applyProtection="1">
      <alignment horizontal="left" vertical="center" wrapText="1"/>
      <protection locked="0"/>
    </xf>
    <xf numFmtId="0" fontId="9" fillId="0" borderId="29" xfId="0" applyFont="1" applyBorder="1" applyAlignment="1" applyProtection="1">
      <alignment horizontal="right" vertical="center" wrapText="1"/>
    </xf>
    <xf numFmtId="0" fontId="6" fillId="0" borderId="0" xfId="0" applyFont="1" applyBorder="1" applyAlignment="1" applyProtection="1">
      <alignment horizontal="right" vertical="center"/>
    </xf>
    <xf numFmtId="0" fontId="6" fillId="0" borderId="54" xfId="0" applyFont="1" applyBorder="1" applyAlignment="1" applyProtection="1">
      <alignment horizontal="right" vertical="center"/>
    </xf>
    <xf numFmtId="0" fontId="9" fillId="4" borderId="56"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41" xfId="0" applyFont="1" applyFill="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6" fillId="11" borderId="13" xfId="0" applyFont="1" applyFill="1" applyBorder="1" applyAlignment="1" applyProtection="1">
      <alignment horizontal="justify" vertical="center" wrapText="1"/>
    </xf>
    <xf numFmtId="0" fontId="6" fillId="11" borderId="8" xfId="0" applyFont="1" applyFill="1" applyBorder="1" applyAlignment="1" applyProtection="1">
      <alignment horizontal="justify" vertical="center" wrapText="1"/>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11" borderId="8"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9" fillId="4" borderId="1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top" wrapText="1"/>
    </xf>
    <xf numFmtId="0" fontId="6" fillId="0" borderId="37" xfId="0" applyFont="1" applyFill="1" applyBorder="1" applyAlignment="1"/>
    <xf numFmtId="0" fontId="6" fillId="0" borderId="31" xfId="0" applyFont="1" applyFill="1" applyBorder="1" applyAlignment="1"/>
    <xf numFmtId="0" fontId="6" fillId="0" borderId="28" xfId="0" applyFont="1" applyFill="1" applyBorder="1" applyAlignment="1"/>
    <xf numFmtId="0" fontId="9" fillId="4" borderId="42" xfId="1" applyFont="1" applyFill="1" applyBorder="1" applyAlignment="1" applyProtection="1">
      <alignment horizontal="left" vertical="center" wrapText="1"/>
      <protection locked="0"/>
    </xf>
    <xf numFmtId="0" fontId="9" fillId="4" borderId="43" xfId="0" applyFont="1" applyFill="1" applyBorder="1" applyAlignment="1" applyProtection="1">
      <alignment horizontal="left" vertical="center" wrapText="1"/>
      <protection locked="0"/>
    </xf>
    <xf numFmtId="0" fontId="6" fillId="0" borderId="0" xfId="0" applyFont="1" applyBorder="1" applyAlignment="1" applyProtection="1">
      <alignment horizontal="right" vertical="center" wrapText="1"/>
    </xf>
    <xf numFmtId="0" fontId="9" fillId="0" borderId="2" xfId="0" applyFont="1" applyBorder="1" applyAlignment="1" applyProtection="1">
      <alignment horizontal="left" vertical="top" wrapText="1" indent="1"/>
    </xf>
    <xf numFmtId="0" fontId="12" fillId="0" borderId="37" xfId="0" applyFont="1" applyBorder="1" applyAlignment="1" applyProtection="1">
      <alignment horizontal="left" vertical="top" wrapText="1" indent="1"/>
    </xf>
    <xf numFmtId="14" fontId="9" fillId="4" borderId="50" xfId="0" applyNumberFormat="1" applyFont="1" applyFill="1" applyBorder="1" applyAlignment="1" applyProtection="1">
      <alignment horizontal="left" vertical="center" wrapText="1" indent="1"/>
      <protection locked="0"/>
    </xf>
    <xf numFmtId="14" fontId="12" fillId="4" borderId="25" xfId="0" applyNumberFormat="1" applyFont="1" applyFill="1" applyBorder="1" applyAlignment="1" applyProtection="1">
      <alignment horizontal="left" vertical="center" wrapText="1" indent="1"/>
      <protection locked="0"/>
    </xf>
    <xf numFmtId="14" fontId="12" fillId="4" borderId="51" xfId="0" applyNumberFormat="1" applyFont="1" applyFill="1" applyBorder="1" applyAlignment="1" applyProtection="1">
      <alignment horizontal="left" vertical="center" wrapText="1" indent="1"/>
      <protection locked="0"/>
    </xf>
    <xf numFmtId="49" fontId="9" fillId="4" borderId="48" xfId="0" applyNumberFormat="1" applyFont="1" applyFill="1" applyBorder="1" applyAlignment="1" applyProtection="1">
      <alignment horizontal="left" vertical="center" wrapText="1" indent="1"/>
      <protection locked="0"/>
    </xf>
    <xf numFmtId="49" fontId="12" fillId="4" borderId="22" xfId="0" applyNumberFormat="1" applyFont="1" applyFill="1" applyBorder="1" applyAlignment="1" applyProtection="1">
      <alignment horizontal="left" vertical="center" wrapText="1" indent="1"/>
      <protection locked="0"/>
    </xf>
    <xf numFmtId="49" fontId="12" fillId="4" borderId="49" xfId="0" applyNumberFormat="1" applyFont="1" applyFill="1" applyBorder="1" applyAlignment="1" applyProtection="1">
      <alignment horizontal="left" vertical="center" wrapText="1" indent="1"/>
      <protection locked="0"/>
    </xf>
    <xf numFmtId="0" fontId="10" fillId="0" borderId="38" xfId="0" applyFont="1" applyBorder="1" applyAlignment="1" applyProtection="1">
      <alignment horizontal="left" vertical="top" wrapText="1" indent="1"/>
    </xf>
    <xf numFmtId="0" fontId="6" fillId="0" borderId="39" xfId="0" applyFont="1" applyBorder="1" applyProtection="1"/>
    <xf numFmtId="0" fontId="6" fillId="0" borderId="40" xfId="0" applyFont="1" applyBorder="1" applyProtection="1"/>
    <xf numFmtId="49" fontId="9" fillId="4" borderId="16" xfId="1" applyNumberFormat="1" applyFont="1" applyFill="1" applyBorder="1" applyAlignment="1" applyProtection="1">
      <alignment horizontal="left" vertical="center" wrapText="1"/>
      <protection locked="0"/>
    </xf>
    <xf numFmtId="49" fontId="9" fillId="4" borderId="55" xfId="1" applyNumberFormat="1" applyFont="1" applyFill="1" applyBorder="1" applyAlignment="1" applyProtection="1">
      <alignment horizontal="left" vertical="center" wrapText="1"/>
      <protection locked="0"/>
    </xf>
    <xf numFmtId="0" fontId="10" fillId="0" borderId="58" xfId="0" applyFont="1" applyBorder="1" applyAlignment="1" applyProtection="1">
      <alignment horizontal="center" wrapText="1"/>
    </xf>
    <xf numFmtId="0" fontId="10" fillId="0" borderId="6" xfId="0" applyFont="1" applyBorder="1" applyAlignment="1" applyProtection="1">
      <alignment horizontal="center" wrapText="1"/>
    </xf>
    <xf numFmtId="0" fontId="10" fillId="0" borderId="59" xfId="0" applyFont="1" applyBorder="1" applyAlignment="1" applyProtection="1">
      <alignment horizontal="center" wrapText="1"/>
    </xf>
    <xf numFmtId="0" fontId="13" fillId="0" borderId="27" xfId="0" applyFont="1" applyBorder="1" applyAlignment="1" applyProtection="1">
      <alignment horizontal="left" vertical="center" wrapText="1" indent="1"/>
    </xf>
    <xf numFmtId="0" fontId="13" fillId="0" borderId="31" xfId="0" applyFont="1" applyBorder="1" applyAlignment="1" applyProtection="1">
      <alignment horizontal="left" vertical="center" wrapText="1" indent="1"/>
    </xf>
    <xf numFmtId="0" fontId="13" fillId="0" borderId="28" xfId="0" applyFont="1" applyBorder="1" applyAlignment="1" applyProtection="1">
      <alignment horizontal="left" vertical="center" wrapText="1" indent="1"/>
    </xf>
    <xf numFmtId="0" fontId="9" fillId="0" borderId="29" xfId="0" applyFont="1" applyBorder="1" applyAlignment="1" applyProtection="1">
      <alignment horizontal="left" vertical="top" wrapText="1" indent="1"/>
    </xf>
    <xf numFmtId="0" fontId="12" fillId="0" borderId="0" xfId="0" applyFont="1" applyBorder="1" applyAlignment="1" applyProtection="1">
      <alignment horizontal="left" vertical="top" wrapText="1" indent="1"/>
    </xf>
    <xf numFmtId="0" fontId="8" fillId="0" borderId="27" xfId="0" applyFont="1" applyBorder="1" applyAlignment="1" applyProtection="1">
      <alignment horizontal="center" vertical="center"/>
    </xf>
    <xf numFmtId="0" fontId="7" fillId="0" borderId="31" xfId="0" applyFont="1" applyBorder="1" applyAlignment="1" applyProtection="1">
      <alignment vertical="center"/>
    </xf>
    <xf numFmtId="0" fontId="0" fillId="0" borderId="28" xfId="0" applyBorder="1" applyAlignment="1"/>
    <xf numFmtId="0" fontId="8" fillId="0" borderId="27" xfId="0" applyFont="1" applyBorder="1" applyAlignment="1" applyProtection="1">
      <alignment horizontal="right" vertical="center" indent="4"/>
    </xf>
    <xf numFmtId="0" fontId="0" fillId="0" borderId="31" xfId="0" applyBorder="1" applyAlignment="1">
      <alignment horizontal="right" vertical="center" indent="4"/>
    </xf>
    <xf numFmtId="0" fontId="9" fillId="0" borderId="27" xfId="0" applyNumberFormat="1" applyFont="1" applyFill="1" applyBorder="1" applyAlignment="1" applyProtection="1">
      <alignment horizontal="center" vertical="center" wrapText="1"/>
    </xf>
    <xf numFmtId="0" fontId="6" fillId="0" borderId="31" xfId="0" applyNumberFormat="1" applyFont="1" applyFill="1" applyBorder="1" applyAlignment="1"/>
    <xf numFmtId="0" fontId="10" fillId="0" borderId="44" xfId="0" applyFont="1" applyBorder="1" applyAlignment="1" applyProtection="1">
      <alignment horizontal="left" vertical="center" wrapText="1" indent="1"/>
      <protection locked="0"/>
    </xf>
    <xf numFmtId="0" fontId="10" fillId="0" borderId="45" xfId="0" applyFont="1" applyBorder="1" applyAlignment="1" applyProtection="1">
      <alignment horizontal="left" vertical="center" wrapText="1" indent="1"/>
      <protection locked="0"/>
    </xf>
    <xf numFmtId="0" fontId="10" fillId="0" borderId="46" xfId="0" applyFont="1" applyBorder="1" applyAlignment="1" applyProtection="1">
      <alignment horizontal="left" vertical="center" wrapText="1" indent="1"/>
      <protection locked="0"/>
    </xf>
    <xf numFmtId="0" fontId="10" fillId="0" borderId="52" xfId="0" applyFont="1" applyBorder="1" applyAlignment="1" applyProtection="1">
      <alignment horizontal="left" vertical="center" wrapText="1" indent="1"/>
    </xf>
    <xf numFmtId="0" fontId="10" fillId="0" borderId="45" xfId="0" applyFont="1" applyBorder="1" applyAlignment="1" applyProtection="1">
      <alignment horizontal="left" vertical="center" wrapText="1" indent="1"/>
    </xf>
    <xf numFmtId="0" fontId="10" fillId="0" borderId="53" xfId="0" applyFont="1" applyBorder="1" applyAlignment="1" applyProtection="1">
      <alignment horizontal="left" vertical="center" wrapText="1" indent="1"/>
    </xf>
    <xf numFmtId="0" fontId="9" fillId="0" borderId="31" xfId="0" applyFont="1" applyBorder="1" applyAlignment="1" applyProtection="1">
      <alignment horizontal="center" vertical="center" wrapText="1"/>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38" xfId="0" applyFont="1" applyFill="1" applyBorder="1" applyAlignment="1" applyProtection="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7" xfId="0" applyFont="1" applyFill="1" applyBorder="1" applyAlignment="1">
      <alignment horizontal="center" wrapText="1"/>
    </xf>
    <xf numFmtId="0" fontId="12" fillId="0" borderId="3" xfId="0" applyFont="1" applyFill="1" applyBorder="1" applyAlignment="1">
      <alignment horizontal="center" wrapText="1"/>
    </xf>
    <xf numFmtId="49" fontId="10" fillId="4" borderId="27" xfId="0" applyNumberFormat="1"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9" fillId="0" borderId="27" xfId="0" applyFont="1" applyBorder="1" applyAlignment="1" applyProtection="1">
      <alignment horizontal="right" vertical="center" wrapText="1" indent="1"/>
    </xf>
    <xf numFmtId="0" fontId="9" fillId="0" borderId="31" xfId="0" applyFont="1" applyBorder="1" applyAlignment="1" applyProtection="1">
      <alignment horizontal="right" vertical="center" wrapText="1" indent="1"/>
    </xf>
    <xf numFmtId="0" fontId="9" fillId="0" borderId="28" xfId="0" applyFont="1" applyBorder="1" applyAlignment="1" applyProtection="1">
      <alignment horizontal="right" vertical="center" wrapText="1" indent="1"/>
    </xf>
    <xf numFmtId="0" fontId="6" fillId="0" borderId="30" xfId="0" applyFont="1" applyBorder="1" applyAlignment="1" applyProtection="1">
      <alignment horizontal="right" vertical="center" wrapText="1"/>
    </xf>
    <xf numFmtId="0" fontId="9" fillId="4" borderId="60" xfId="1"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0" fontId="9" fillId="0" borderId="63" xfId="0" applyFont="1" applyBorder="1" applyAlignment="1" applyProtection="1">
      <alignment horizontal="left" vertical="center" wrapText="1"/>
      <protection locked="0"/>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0" xfId="0" applyFont="1" applyBorder="1" applyAlignment="1">
      <alignment horizontal="left" vertical="center" wrapText="1" indent="1"/>
    </xf>
    <xf numFmtId="49" fontId="9" fillId="4" borderId="21" xfId="0" applyNumberFormat="1" applyFont="1" applyFill="1" applyBorder="1" applyAlignment="1" applyProtection="1">
      <alignment horizontal="left" vertical="center" wrapText="1" indent="1"/>
      <protection locked="0"/>
    </xf>
    <xf numFmtId="0" fontId="0" fillId="4" borderId="23" xfId="0" applyFill="1" applyBorder="1" applyAlignment="1" applyProtection="1">
      <alignment horizontal="left" vertical="center" wrapText="1" indent="1"/>
      <protection locked="0"/>
    </xf>
    <xf numFmtId="14" fontId="9" fillId="4" borderId="24" xfId="0" applyNumberFormat="1" applyFont="1" applyFill="1" applyBorder="1" applyAlignment="1" applyProtection="1">
      <alignment horizontal="left" vertical="center" wrapText="1" indent="1"/>
      <protection locked="0"/>
    </xf>
    <xf numFmtId="0" fontId="0" fillId="4" borderId="26" xfId="0" applyFill="1" applyBorder="1" applyAlignment="1" applyProtection="1">
      <alignment horizontal="left" vertical="center" wrapText="1" indent="1"/>
      <protection locked="0"/>
    </xf>
    <xf numFmtId="0" fontId="13" fillId="0" borderId="27" xfId="0" applyFont="1" applyBorder="1" applyAlignment="1" applyProtection="1">
      <alignment horizontal="center" vertical="center" wrapText="1"/>
    </xf>
    <xf numFmtId="0" fontId="14" fillId="0" borderId="28" xfId="0" applyFont="1" applyBorder="1" applyAlignment="1">
      <alignment horizontal="center" vertical="center" wrapText="1"/>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4" borderId="27" xfId="0" applyNumberFormat="1" applyFont="1" applyFill="1" applyBorder="1" applyAlignment="1" applyProtection="1">
      <alignment horizontal="center" vertical="center" wrapText="1"/>
      <protection locked="0"/>
    </xf>
    <xf numFmtId="0" fontId="0" fillId="0" borderId="31" xfId="0" applyNumberFormat="1" applyBorder="1" applyAlignment="1" applyProtection="1">
      <alignment horizontal="center" vertical="center" wrapText="1"/>
      <protection locked="0"/>
    </xf>
    <xf numFmtId="0" fontId="0" fillId="0" borderId="28" xfId="0" applyNumberFormat="1" applyBorder="1" applyAlignment="1" applyProtection="1">
      <alignment horizontal="center" vertical="center" wrapText="1"/>
      <protection locked="0"/>
    </xf>
    <xf numFmtId="0" fontId="9" fillId="0" borderId="27" xfId="0" applyFont="1" applyBorder="1" applyAlignment="1" applyProtection="1">
      <alignment horizontal="center" vertical="center" wrapText="1"/>
    </xf>
    <xf numFmtId="0" fontId="16" fillId="0" borderId="0" xfId="0" applyFont="1" applyAlignment="1">
      <alignment horizontal="center" wrapText="1"/>
    </xf>
    <xf numFmtId="0" fontId="17" fillId="0" borderId="0" xfId="0" applyFont="1" applyAlignment="1">
      <alignment horizontal="center"/>
    </xf>
    <xf numFmtId="0" fontId="9" fillId="4" borderId="32" xfId="0" applyFont="1" applyFill="1" applyBorder="1" applyAlignment="1" applyProtection="1">
      <alignment horizontal="left" vertical="center" wrapText="1"/>
      <protection locked="0"/>
    </xf>
    <xf numFmtId="167" fontId="9" fillId="4" borderId="34" xfId="0" applyNumberFormat="1" applyFont="1" applyFill="1" applyBorder="1" applyAlignment="1" applyProtection="1">
      <alignment horizontal="left" vertical="center" wrapText="1"/>
      <protection locked="0"/>
    </xf>
    <xf numFmtId="167" fontId="6" fillId="4" borderId="35" xfId="0" applyNumberFormat="1" applyFont="1" applyFill="1" applyBorder="1" applyAlignment="1" applyProtection="1">
      <alignment horizontal="left" vertical="center" wrapText="1"/>
      <protection locked="0"/>
    </xf>
    <xf numFmtId="167" fontId="6" fillId="4" borderId="36" xfId="0" applyNumberFormat="1" applyFont="1" applyFill="1" applyBorder="1" applyAlignment="1" applyProtection="1">
      <alignment horizontal="left" vertical="center" wrapText="1"/>
      <protection locked="0"/>
    </xf>
    <xf numFmtId="168" fontId="9" fillId="4" borderId="12" xfId="0" applyNumberFormat="1" applyFont="1" applyFill="1" applyBorder="1" applyAlignment="1" applyProtection="1">
      <alignment horizontal="left" vertical="center" wrapText="1"/>
      <protection locked="0"/>
    </xf>
    <xf numFmtId="168" fontId="6" fillId="4" borderId="41" xfId="0" applyNumberFormat="1" applyFont="1" applyFill="1" applyBorder="1" applyAlignment="1" applyProtection="1">
      <alignment horizontal="left" vertical="center" wrapText="1"/>
      <protection locked="0"/>
    </xf>
    <xf numFmtId="0" fontId="6" fillId="0" borderId="65" xfId="0" applyFont="1" applyBorder="1" applyAlignment="1" applyProtection="1">
      <alignment vertical="center"/>
      <protection locked="0"/>
    </xf>
    <xf numFmtId="0" fontId="10" fillId="0" borderId="39" xfId="0" applyFont="1" applyBorder="1" applyAlignment="1" applyProtection="1">
      <alignment horizontal="left" vertical="top" wrapText="1" indent="1"/>
    </xf>
    <xf numFmtId="0" fontId="10" fillId="0" borderId="40" xfId="0" applyFont="1" applyBorder="1" applyAlignment="1" applyProtection="1">
      <alignment horizontal="left" vertical="top" wrapText="1" indent="1"/>
    </xf>
    <xf numFmtId="0" fontId="18" fillId="0" borderId="0" xfId="0" applyFont="1" applyAlignment="1">
      <alignment vertical="top" wrapText="1"/>
    </xf>
    <xf numFmtId="0" fontId="17" fillId="0" borderId="0" xfId="0" applyFont="1" applyAlignment="1">
      <alignment vertical="top" wrapText="1"/>
    </xf>
    <xf numFmtId="0" fontId="6" fillId="0" borderId="0" xfId="0" applyFont="1" applyAlignment="1">
      <alignment horizontal="left" indent="2"/>
    </xf>
    <xf numFmtId="0" fontId="0" fillId="0" borderId="0" xfId="0" applyAlignment="1">
      <alignment horizontal="left" indent="2"/>
    </xf>
    <xf numFmtId="0" fontId="6" fillId="0" borderId="64" xfId="0" applyFont="1" applyBorder="1" applyAlignment="1" applyProtection="1"/>
    <xf numFmtId="0" fontId="3" fillId="0" borderId="30" xfId="0" applyFont="1" applyBorder="1" applyAlignment="1"/>
    <xf numFmtId="0" fontId="10"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10" fillId="0" borderId="16" xfId="0" applyFont="1" applyBorder="1" applyAlignment="1" applyProtection="1">
      <alignment horizontal="center"/>
    </xf>
    <xf numFmtId="0" fontId="10" fillId="0" borderId="18" xfId="0" applyFont="1" applyBorder="1" applyAlignment="1" applyProtection="1">
      <alignment horizontal="center"/>
    </xf>
    <xf numFmtId="0" fontId="6" fillId="0" borderId="64" xfId="0" applyFont="1" applyBorder="1" applyAlignment="1" applyProtection="1">
      <alignment horizontal="left" wrapText="1" indent="2"/>
    </xf>
    <xf numFmtId="0" fontId="0" fillId="0" borderId="30" xfId="0" applyBorder="1" applyAlignment="1">
      <alignment horizontal="left" wrapText="1" indent="2"/>
    </xf>
    <xf numFmtId="0" fontId="6" fillId="0" borderId="19" xfId="0" applyFont="1" applyBorder="1" applyAlignment="1" applyProtection="1">
      <alignment horizontal="left" indent="2"/>
    </xf>
    <xf numFmtId="0" fontId="0" fillId="0" borderId="20" xfId="0" applyBorder="1" applyAlignment="1">
      <alignment horizontal="left" indent="2"/>
    </xf>
    <xf numFmtId="0" fontId="6" fillId="0" borderId="0" xfId="0" applyFont="1" applyAlignment="1" applyProtection="1">
      <alignment horizontal="left" indent="2"/>
    </xf>
    <xf numFmtId="0" fontId="0" fillId="0" borderId="0" xfId="0" applyAlignment="1" applyProtection="1">
      <alignment horizontal="left" indent="2"/>
    </xf>
  </cellXfs>
  <cellStyles count="39">
    <cellStyle name="Hyperlink" xfId="1" builtinId="8"/>
    <cellStyle name="Normal" xfId="0" builtinId="0"/>
    <cellStyle name="Normal 10" xfId="12" xr:uid="{00000000-0005-0000-0000-000002000000}"/>
    <cellStyle name="Normal 10 2" xfId="20" xr:uid="{00000000-0005-0000-0000-000003000000}"/>
    <cellStyle name="Normal 10 2 2" xfId="34" xr:uid="{00000000-0005-0000-0000-000004000000}"/>
    <cellStyle name="Normal 10 3" xfId="27" xr:uid="{00000000-0005-0000-0000-000005000000}"/>
    <cellStyle name="Normal 11" xfId="2" xr:uid="{00000000-0005-0000-0000-000006000000}"/>
    <cellStyle name="Normal 2" xfId="4" xr:uid="{00000000-0005-0000-0000-000007000000}"/>
    <cellStyle name="Normal 2 2" xfId="8" xr:uid="{00000000-0005-0000-0000-000008000000}"/>
    <cellStyle name="Normal 3" xfId="5" xr:uid="{00000000-0005-0000-0000-000009000000}"/>
    <cellStyle name="Normal 4" xfId="7" xr:uid="{00000000-0005-0000-0000-00000A000000}"/>
    <cellStyle name="Normal 5" xfId="6" xr:uid="{00000000-0005-0000-0000-00000B000000}"/>
    <cellStyle name="Normal 5 2" xfId="11" xr:uid="{00000000-0005-0000-0000-00000C000000}"/>
    <cellStyle name="Normal 5 2 2" xfId="16" xr:uid="{00000000-0005-0000-0000-00000D000000}"/>
    <cellStyle name="Normal 5 2 2 2" xfId="23" xr:uid="{00000000-0005-0000-0000-00000E000000}"/>
    <cellStyle name="Normal 5 2 2 2 2" xfId="37" xr:uid="{00000000-0005-0000-0000-00000F000000}"/>
    <cellStyle name="Normal 5 2 2 3" xfId="30" xr:uid="{00000000-0005-0000-0000-000010000000}"/>
    <cellStyle name="Normal 5 2 3" xfId="19" xr:uid="{00000000-0005-0000-0000-000011000000}"/>
    <cellStyle name="Normal 5 2 3 2" xfId="33" xr:uid="{00000000-0005-0000-0000-000012000000}"/>
    <cellStyle name="Normal 5 2 4" xfId="26" xr:uid="{00000000-0005-0000-0000-000013000000}"/>
    <cellStyle name="Normal 5 3" xfId="14" xr:uid="{00000000-0005-0000-0000-000014000000}"/>
    <cellStyle name="Normal 5 3 2" xfId="21" xr:uid="{00000000-0005-0000-0000-000015000000}"/>
    <cellStyle name="Normal 5 3 2 2" xfId="35" xr:uid="{00000000-0005-0000-0000-000016000000}"/>
    <cellStyle name="Normal 5 3 3" xfId="28" xr:uid="{00000000-0005-0000-0000-000017000000}"/>
    <cellStyle name="Normal 5 4" xfId="17" xr:uid="{00000000-0005-0000-0000-000018000000}"/>
    <cellStyle name="Normal 5 4 2" xfId="31" xr:uid="{00000000-0005-0000-0000-000019000000}"/>
    <cellStyle name="Normal 5 5" xfId="24" xr:uid="{00000000-0005-0000-0000-00001A000000}"/>
    <cellStyle name="Normal 6" xfId="9" xr:uid="{00000000-0005-0000-0000-00001B000000}"/>
    <cellStyle name="Normal 7" xfId="10" xr:uid="{00000000-0005-0000-0000-00001C000000}"/>
    <cellStyle name="Normal 7 2" xfId="15" xr:uid="{00000000-0005-0000-0000-00001D000000}"/>
    <cellStyle name="Normal 7 2 2" xfId="22" xr:uid="{00000000-0005-0000-0000-00001E000000}"/>
    <cellStyle name="Normal 7 2 2 2" xfId="36" xr:uid="{00000000-0005-0000-0000-00001F000000}"/>
    <cellStyle name="Normal 7 2 3" xfId="29" xr:uid="{00000000-0005-0000-0000-000020000000}"/>
    <cellStyle name="Normal 7 3" xfId="18" xr:uid="{00000000-0005-0000-0000-000021000000}"/>
    <cellStyle name="Normal 7 3 2" xfId="32" xr:uid="{00000000-0005-0000-0000-000022000000}"/>
    <cellStyle name="Normal 7 4" xfId="25" xr:uid="{00000000-0005-0000-0000-000023000000}"/>
    <cellStyle name="Normal 8" xfId="3" xr:uid="{00000000-0005-0000-0000-000024000000}"/>
    <cellStyle name="Normal 9" xfId="13" xr:uid="{00000000-0005-0000-0000-000025000000}"/>
    <cellStyle name="Normal_SHEET" xfId="38" xr:uid="{00000000-0005-0000-0000-000026000000}"/>
  </cellStyles>
  <dxfs count="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104"/>
  <sheetViews>
    <sheetView tabSelected="1" topLeftCell="B1" zoomScale="120" zoomScaleNormal="120" workbookViewId="0">
      <selection activeCell="B37" sqref="B37:G37"/>
    </sheetView>
  </sheetViews>
  <sheetFormatPr defaultColWidth="9.1796875" defaultRowHeight="13" x14ac:dyDescent="0.3"/>
  <cols>
    <col min="1" max="1" width="0.453125" style="12" customWidth="1"/>
    <col min="2" max="2" width="9.54296875" style="12" customWidth="1"/>
    <col min="3" max="3" width="7.81640625" style="12" customWidth="1"/>
    <col min="4" max="4" width="21.453125" style="12" customWidth="1"/>
    <col min="5" max="5" width="8" style="12" customWidth="1"/>
    <col min="6" max="6" width="1.54296875" style="18" customWidth="1"/>
    <col min="7" max="7" width="8.54296875" style="12" customWidth="1"/>
    <col min="8" max="8" width="12.7265625" style="12" customWidth="1"/>
    <col min="9" max="9" width="10.54296875" style="12" customWidth="1"/>
    <col min="10" max="10" width="9.1796875" style="12" customWidth="1"/>
    <col min="11" max="11" width="16.54296875" style="12" customWidth="1"/>
    <col min="12" max="12" width="0.7265625" style="12" customWidth="1"/>
    <col min="13" max="13" width="5" style="12" customWidth="1"/>
    <col min="14" max="14" width="9.54296875" style="12" customWidth="1"/>
    <col min="15" max="15" width="9.1796875" style="12"/>
    <col min="16" max="16" width="5.7265625" style="12" customWidth="1"/>
    <col min="17" max="21" width="9.1796875" style="12"/>
    <col min="22" max="22" width="10.7265625" style="12" hidden="1" customWidth="1"/>
    <col min="23" max="16384" width="9.1796875" style="12"/>
  </cols>
  <sheetData>
    <row r="1" spans="2:16" ht="6" customHeight="1" thickBot="1" x14ac:dyDescent="0.35">
      <c r="B1" s="10"/>
      <c r="C1" s="10"/>
      <c r="D1" s="10"/>
      <c r="E1" s="10"/>
      <c r="F1" s="11"/>
      <c r="G1" s="10"/>
      <c r="H1" s="10"/>
      <c r="I1" s="10"/>
      <c r="J1" s="10"/>
      <c r="K1" s="10"/>
      <c r="L1" s="10"/>
      <c r="M1" s="10"/>
    </row>
    <row r="2" spans="2:16" ht="18.75" customHeight="1" thickBot="1" x14ac:dyDescent="0.35">
      <c r="B2" s="10"/>
      <c r="C2" s="137" t="s">
        <v>52</v>
      </c>
      <c r="D2" s="138"/>
      <c r="E2" s="138"/>
      <c r="F2" s="138"/>
      <c r="G2" s="138"/>
      <c r="H2" s="138"/>
      <c r="I2" s="138"/>
      <c r="J2" s="139"/>
      <c r="K2" s="10"/>
      <c r="L2" s="10"/>
      <c r="M2" s="10"/>
    </row>
    <row r="3" spans="2:16" ht="19.5" customHeight="1" thickBot="1" x14ac:dyDescent="0.35">
      <c r="B3" s="10"/>
      <c r="C3" s="140" t="s">
        <v>116</v>
      </c>
      <c r="D3" s="141"/>
      <c r="E3" s="141"/>
      <c r="F3" s="141"/>
      <c r="G3" s="141"/>
      <c r="H3" s="141"/>
      <c r="I3" s="46" t="s">
        <v>117</v>
      </c>
      <c r="J3" s="45">
        <v>2021</v>
      </c>
      <c r="K3" s="10"/>
      <c r="L3" s="10"/>
      <c r="M3" s="10"/>
    </row>
    <row r="4" spans="2:16" ht="6" customHeight="1" thickBot="1" x14ac:dyDescent="0.35">
      <c r="B4" s="10"/>
      <c r="C4" s="10"/>
      <c r="D4" s="10"/>
      <c r="E4" s="10"/>
      <c r="F4" s="11"/>
      <c r="G4" s="10"/>
      <c r="H4" s="10"/>
      <c r="I4" s="10"/>
      <c r="J4" s="10"/>
      <c r="K4" s="10"/>
      <c r="L4" s="10"/>
      <c r="M4" s="10"/>
    </row>
    <row r="5" spans="2:16" ht="23.25" customHeight="1" thickBot="1" x14ac:dyDescent="0.35">
      <c r="B5" s="13" t="s">
        <v>85</v>
      </c>
      <c r="C5" s="159"/>
      <c r="D5" s="160"/>
      <c r="E5" s="161"/>
      <c r="F5" s="162" t="s">
        <v>101</v>
      </c>
      <c r="G5" s="163"/>
      <c r="H5" s="164"/>
      <c r="I5" s="183"/>
      <c r="J5" s="184"/>
      <c r="K5" s="185"/>
      <c r="L5" s="10"/>
      <c r="N5" s="169" t="s">
        <v>84</v>
      </c>
      <c r="O5" s="170"/>
      <c r="P5" s="171"/>
    </row>
    <row r="6" spans="2:16" ht="33" customHeight="1" thickBot="1" x14ac:dyDescent="0.35">
      <c r="B6" s="13" t="s">
        <v>15</v>
      </c>
      <c r="C6" s="14"/>
      <c r="D6" s="142"/>
      <c r="E6" s="143"/>
      <c r="F6" s="153"/>
      <c r="G6" s="154"/>
      <c r="H6" s="155"/>
      <c r="I6" s="179" t="str">
        <f ca="1">"Authorized Ready" &amp; Break&amp; "Pay Amount:"</f>
        <v>Authorized Ready
Pay Amount:</v>
      </c>
      <c r="J6" s="180"/>
      <c r="K6" s="19"/>
      <c r="L6" s="10"/>
      <c r="M6" s="10"/>
      <c r="N6" s="172"/>
      <c r="O6" s="173"/>
      <c r="P6" s="174"/>
    </row>
    <row r="7" spans="2:16" ht="21" customHeight="1" thickBot="1" x14ac:dyDescent="0.35">
      <c r="B7" s="186" t="s">
        <v>14</v>
      </c>
      <c r="C7" s="150"/>
      <c r="D7" s="150"/>
      <c r="E7" s="150"/>
      <c r="F7" s="156"/>
      <c r="G7" s="157"/>
      <c r="H7" s="158"/>
      <c r="I7" s="150" t="s">
        <v>0</v>
      </c>
      <c r="J7" s="151"/>
      <c r="K7" s="152"/>
      <c r="L7" s="10"/>
      <c r="M7" s="10"/>
    </row>
    <row r="8" spans="2:16" ht="23.25" customHeight="1" x14ac:dyDescent="0.3">
      <c r="B8" s="89" t="s">
        <v>88</v>
      </c>
      <c r="C8" s="90"/>
      <c r="D8" s="189"/>
      <c r="E8" s="94"/>
      <c r="F8" s="89" t="s">
        <v>89</v>
      </c>
      <c r="G8" s="90"/>
      <c r="H8" s="91"/>
      <c r="I8" s="92"/>
      <c r="J8" s="93"/>
      <c r="K8" s="94"/>
      <c r="L8" s="10"/>
      <c r="M8" s="10"/>
    </row>
    <row r="9" spans="2:16" ht="24" customHeight="1" x14ac:dyDescent="0.3">
      <c r="B9" s="95" t="s">
        <v>90</v>
      </c>
      <c r="C9" s="115"/>
      <c r="D9" s="108"/>
      <c r="E9" s="100"/>
      <c r="F9" s="95" t="s">
        <v>91</v>
      </c>
      <c r="G9" s="96"/>
      <c r="H9" s="97"/>
      <c r="I9" s="98"/>
      <c r="J9" s="99"/>
      <c r="K9" s="100"/>
      <c r="L9" s="10"/>
      <c r="M9" s="10"/>
    </row>
    <row r="10" spans="2:16" ht="14.25" customHeight="1" x14ac:dyDescent="0.3">
      <c r="B10" s="95" t="s">
        <v>92</v>
      </c>
      <c r="C10" s="165"/>
      <c r="D10" s="108"/>
      <c r="E10" s="100"/>
      <c r="F10" s="95" t="s">
        <v>93</v>
      </c>
      <c r="G10" s="96"/>
      <c r="H10" s="97"/>
      <c r="I10" s="98"/>
      <c r="J10" s="99"/>
      <c r="K10" s="100"/>
      <c r="L10" s="10"/>
      <c r="M10" s="10"/>
    </row>
    <row r="11" spans="2:16" ht="14.25" customHeight="1" x14ac:dyDescent="0.3">
      <c r="B11" s="95" t="s">
        <v>94</v>
      </c>
      <c r="C11" s="115"/>
      <c r="D11" s="108"/>
      <c r="E11" s="100"/>
      <c r="F11" s="95" t="s">
        <v>1</v>
      </c>
      <c r="G11" s="96"/>
      <c r="H11" s="97"/>
      <c r="I11" s="98"/>
      <c r="J11" s="99"/>
      <c r="K11" s="100"/>
      <c r="L11" s="10"/>
      <c r="M11" s="10"/>
    </row>
    <row r="12" spans="2:16" ht="14.25" customHeight="1" x14ac:dyDescent="0.3">
      <c r="B12" s="95" t="s">
        <v>95</v>
      </c>
      <c r="C12" s="115"/>
      <c r="D12" s="193"/>
      <c r="E12" s="194"/>
      <c r="F12" s="95" t="s">
        <v>96</v>
      </c>
      <c r="G12" s="96"/>
      <c r="H12" s="97"/>
      <c r="I12" s="190"/>
      <c r="J12" s="191"/>
      <c r="K12" s="192"/>
      <c r="L12" s="10"/>
      <c r="M12" s="10"/>
    </row>
    <row r="13" spans="2:16" ht="14.25" customHeight="1" x14ac:dyDescent="0.3">
      <c r="B13" s="95" t="s">
        <v>97</v>
      </c>
      <c r="C13" s="115"/>
      <c r="D13" s="193"/>
      <c r="E13" s="194"/>
      <c r="F13" s="95" t="s">
        <v>98</v>
      </c>
      <c r="G13" s="96"/>
      <c r="H13" s="97"/>
      <c r="I13" s="190"/>
      <c r="J13" s="191"/>
      <c r="K13" s="192"/>
      <c r="L13" s="10"/>
      <c r="M13" s="10"/>
    </row>
    <row r="14" spans="2:16" ht="24" customHeight="1" thickBot="1" x14ac:dyDescent="0.35">
      <c r="B14" s="95" t="s">
        <v>99</v>
      </c>
      <c r="C14" s="115"/>
      <c r="D14" s="113"/>
      <c r="E14" s="114"/>
      <c r="F14" s="95" t="s">
        <v>100</v>
      </c>
      <c r="G14" s="96"/>
      <c r="H14" s="97"/>
      <c r="I14" s="166"/>
      <c r="J14" s="167"/>
      <c r="K14" s="168"/>
      <c r="L14" s="10"/>
      <c r="M14" s="10"/>
    </row>
    <row r="15" spans="2:16" ht="14.25" customHeight="1" thickBot="1" x14ac:dyDescent="0.35">
      <c r="B15" s="181" t="s">
        <v>16</v>
      </c>
      <c r="C15" s="182"/>
      <c r="D15" s="127"/>
      <c r="E15" s="128"/>
      <c r="F15" s="109"/>
      <c r="G15" s="110"/>
      <c r="H15" s="110"/>
      <c r="I15" s="111"/>
      <c r="J15" s="111"/>
      <c r="K15" s="112"/>
      <c r="L15" s="10"/>
      <c r="M15" s="10"/>
    </row>
    <row r="16" spans="2:16" ht="54.75" customHeight="1" thickBot="1" x14ac:dyDescent="0.35">
      <c r="B16" s="132" t="s">
        <v>50</v>
      </c>
      <c r="C16" s="133"/>
      <c r="D16" s="133"/>
      <c r="E16" s="133"/>
      <c r="F16" s="133"/>
      <c r="G16" s="133"/>
      <c r="H16" s="133"/>
      <c r="I16" s="133"/>
      <c r="J16" s="133"/>
      <c r="K16" s="134"/>
      <c r="L16" s="10"/>
      <c r="M16" s="10"/>
      <c r="N16" s="187"/>
    </row>
    <row r="17" spans="2:22" ht="27" customHeight="1" thickBot="1" x14ac:dyDescent="0.35">
      <c r="B17" s="15" t="s">
        <v>2</v>
      </c>
      <c r="C17" s="129" t="s">
        <v>3</v>
      </c>
      <c r="D17" s="130"/>
      <c r="E17" s="129" t="s">
        <v>4</v>
      </c>
      <c r="F17" s="131"/>
      <c r="G17" s="130"/>
      <c r="H17" s="16" t="s">
        <v>5</v>
      </c>
      <c r="I17" s="16" t="s">
        <v>6</v>
      </c>
      <c r="J17" s="16" t="s">
        <v>7</v>
      </c>
      <c r="K17" s="17" t="s">
        <v>38</v>
      </c>
      <c r="L17" s="10"/>
      <c r="M17" s="10"/>
      <c r="N17" s="188"/>
      <c r="V17" s="82" t="s">
        <v>134</v>
      </c>
    </row>
    <row r="18" spans="2:22" ht="24" customHeight="1" thickTop="1" thickBot="1" x14ac:dyDescent="0.35">
      <c r="B18" s="78" t="s">
        <v>8</v>
      </c>
      <c r="C18" s="104"/>
      <c r="D18" s="105"/>
      <c r="E18" s="33"/>
      <c r="F18" s="37" t="s">
        <v>12</v>
      </c>
      <c r="G18" s="34"/>
      <c r="H18" s="84"/>
      <c r="I18" s="35"/>
      <c r="J18" s="42"/>
      <c r="K18" s="36"/>
      <c r="L18" s="10"/>
      <c r="M18" s="10"/>
      <c r="N18" s="23"/>
      <c r="V18" s="12" t="b">
        <f>OR(H18="TBD", ISNUMBER(H18))</f>
        <v>0</v>
      </c>
    </row>
    <row r="19" spans="2:22" ht="24" customHeight="1" thickTop="1" thickBot="1" x14ac:dyDescent="0.35">
      <c r="B19" s="78">
        <v>2</v>
      </c>
      <c r="C19" s="104"/>
      <c r="D19" s="105"/>
      <c r="E19" s="33"/>
      <c r="F19" s="37" t="s">
        <v>12</v>
      </c>
      <c r="G19" s="34"/>
      <c r="H19" s="84"/>
      <c r="I19" s="35"/>
      <c r="J19" s="42"/>
      <c r="K19" s="36"/>
      <c r="L19" s="10"/>
      <c r="M19" s="10"/>
      <c r="N19" s="23"/>
      <c r="V19" s="12" t="b">
        <f t="shared" ref="V19:V33" si="0">OR(H19="TBD", ISNUMBER(H19))</f>
        <v>0</v>
      </c>
    </row>
    <row r="20" spans="2:22" ht="24" customHeight="1" thickTop="1" thickBot="1" x14ac:dyDescent="0.35">
      <c r="B20" s="78">
        <f>B19+1</f>
        <v>3</v>
      </c>
      <c r="C20" s="104"/>
      <c r="D20" s="105"/>
      <c r="E20" s="33"/>
      <c r="F20" s="37" t="s">
        <v>12</v>
      </c>
      <c r="G20" s="34"/>
      <c r="H20" s="85"/>
      <c r="I20" s="35"/>
      <c r="J20" s="42"/>
      <c r="K20" s="36"/>
      <c r="L20" s="10"/>
      <c r="M20" s="10"/>
      <c r="N20" s="23"/>
      <c r="V20" s="12" t="b">
        <f t="shared" si="0"/>
        <v>0</v>
      </c>
    </row>
    <row r="21" spans="2:22" ht="24" customHeight="1" thickTop="1" thickBot="1" x14ac:dyDescent="0.35">
      <c r="B21" s="78">
        <f t="shared" ref="B21:B33" si="1">B20+1</f>
        <v>4</v>
      </c>
      <c r="C21" s="104"/>
      <c r="D21" s="105"/>
      <c r="E21" s="33"/>
      <c r="F21" s="37" t="s">
        <v>12</v>
      </c>
      <c r="G21" s="34"/>
      <c r="H21" s="85"/>
      <c r="I21" s="35"/>
      <c r="J21" s="42"/>
      <c r="K21" s="36"/>
      <c r="L21" s="10"/>
      <c r="M21" s="10"/>
      <c r="N21" s="23"/>
      <c r="V21" s="12" t="b">
        <f t="shared" si="0"/>
        <v>0</v>
      </c>
    </row>
    <row r="22" spans="2:22" ht="24" customHeight="1" thickTop="1" thickBot="1" x14ac:dyDescent="0.35">
      <c r="B22" s="78">
        <f t="shared" si="1"/>
        <v>5</v>
      </c>
      <c r="C22" s="104"/>
      <c r="D22" s="105"/>
      <c r="E22" s="33"/>
      <c r="F22" s="37" t="s">
        <v>12</v>
      </c>
      <c r="G22" s="34"/>
      <c r="H22" s="85"/>
      <c r="I22" s="35"/>
      <c r="J22" s="42"/>
      <c r="K22" s="36"/>
      <c r="L22" s="10"/>
      <c r="M22" s="10"/>
      <c r="N22" s="23"/>
      <c r="V22" s="12" t="b">
        <f t="shared" si="0"/>
        <v>0</v>
      </c>
    </row>
    <row r="23" spans="2:22" ht="24" customHeight="1" thickTop="1" thickBot="1" x14ac:dyDescent="0.35">
      <c r="B23" s="78">
        <f t="shared" si="1"/>
        <v>6</v>
      </c>
      <c r="C23" s="104"/>
      <c r="D23" s="105"/>
      <c r="E23" s="33"/>
      <c r="F23" s="37" t="s">
        <v>12</v>
      </c>
      <c r="G23" s="34"/>
      <c r="H23" s="85"/>
      <c r="I23" s="35"/>
      <c r="J23" s="42"/>
      <c r="K23" s="36"/>
      <c r="L23" s="10"/>
      <c r="M23" s="10"/>
      <c r="N23" s="23"/>
      <c r="V23" s="12" t="b">
        <f t="shared" si="0"/>
        <v>0</v>
      </c>
    </row>
    <row r="24" spans="2:22" ht="24" customHeight="1" thickTop="1" thickBot="1" x14ac:dyDescent="0.35">
      <c r="B24" s="78">
        <f t="shared" si="1"/>
        <v>7</v>
      </c>
      <c r="C24" s="104"/>
      <c r="D24" s="105"/>
      <c r="E24" s="33"/>
      <c r="F24" s="37" t="s">
        <v>12</v>
      </c>
      <c r="G24" s="34"/>
      <c r="H24" s="85"/>
      <c r="I24" s="35"/>
      <c r="J24" s="42"/>
      <c r="K24" s="36"/>
      <c r="L24" s="10"/>
      <c r="M24" s="10"/>
      <c r="N24" s="23"/>
      <c r="V24" s="12" t="b">
        <f t="shared" si="0"/>
        <v>0</v>
      </c>
    </row>
    <row r="25" spans="2:22" ht="24" customHeight="1" thickTop="1" thickBot="1" x14ac:dyDescent="0.35">
      <c r="B25" s="78">
        <f t="shared" si="1"/>
        <v>8</v>
      </c>
      <c r="C25" s="104"/>
      <c r="D25" s="105"/>
      <c r="E25" s="33"/>
      <c r="F25" s="37" t="s">
        <v>12</v>
      </c>
      <c r="G25" s="34"/>
      <c r="H25" s="85"/>
      <c r="I25" s="35"/>
      <c r="J25" s="42"/>
      <c r="K25" s="36"/>
      <c r="L25" s="10"/>
      <c r="M25" s="10"/>
      <c r="N25" s="23"/>
      <c r="V25" s="12" t="b">
        <f t="shared" si="0"/>
        <v>0</v>
      </c>
    </row>
    <row r="26" spans="2:22" ht="24" customHeight="1" thickTop="1" thickBot="1" x14ac:dyDescent="0.35">
      <c r="B26" s="78">
        <f t="shared" si="1"/>
        <v>9</v>
      </c>
      <c r="C26" s="104"/>
      <c r="D26" s="105"/>
      <c r="E26" s="33"/>
      <c r="F26" s="37" t="s">
        <v>12</v>
      </c>
      <c r="G26" s="34"/>
      <c r="H26" s="85"/>
      <c r="I26" s="35"/>
      <c r="J26" s="42"/>
      <c r="K26" s="36"/>
      <c r="L26" s="10"/>
      <c r="M26" s="10"/>
      <c r="N26" s="23"/>
      <c r="V26" s="12" t="b">
        <f t="shared" si="0"/>
        <v>0</v>
      </c>
    </row>
    <row r="27" spans="2:22" ht="24" customHeight="1" thickTop="1" thickBot="1" x14ac:dyDescent="0.35">
      <c r="B27" s="78">
        <f t="shared" si="1"/>
        <v>10</v>
      </c>
      <c r="C27" s="104"/>
      <c r="D27" s="105"/>
      <c r="E27" s="33"/>
      <c r="F27" s="37" t="s">
        <v>12</v>
      </c>
      <c r="G27" s="34"/>
      <c r="H27" s="85"/>
      <c r="I27" s="35"/>
      <c r="J27" s="42"/>
      <c r="K27" s="36"/>
      <c r="L27" s="10"/>
      <c r="M27" s="10"/>
      <c r="N27" s="23"/>
      <c r="V27" s="12" t="b">
        <f t="shared" si="0"/>
        <v>0</v>
      </c>
    </row>
    <row r="28" spans="2:22" ht="24" customHeight="1" thickTop="1" thickBot="1" x14ac:dyDescent="0.35">
      <c r="B28" s="78">
        <f t="shared" si="1"/>
        <v>11</v>
      </c>
      <c r="C28" s="104"/>
      <c r="D28" s="105"/>
      <c r="E28" s="33"/>
      <c r="F28" s="37" t="s">
        <v>12</v>
      </c>
      <c r="G28" s="34"/>
      <c r="H28" s="85"/>
      <c r="I28" s="35"/>
      <c r="J28" s="42"/>
      <c r="K28" s="36"/>
      <c r="L28" s="10"/>
      <c r="M28" s="10"/>
      <c r="N28" s="23"/>
      <c r="V28" s="12" t="b">
        <f t="shared" si="0"/>
        <v>0</v>
      </c>
    </row>
    <row r="29" spans="2:22" ht="24" customHeight="1" thickTop="1" thickBot="1" x14ac:dyDescent="0.35">
      <c r="B29" s="78">
        <f t="shared" si="1"/>
        <v>12</v>
      </c>
      <c r="C29" s="104"/>
      <c r="D29" s="105"/>
      <c r="E29" s="33"/>
      <c r="F29" s="37" t="s">
        <v>12</v>
      </c>
      <c r="G29" s="34"/>
      <c r="H29" s="85"/>
      <c r="I29" s="35"/>
      <c r="J29" s="42"/>
      <c r="K29" s="36"/>
      <c r="L29" s="10"/>
      <c r="M29" s="10"/>
      <c r="N29" s="23"/>
      <c r="P29" s="198"/>
      <c r="V29" s="12" t="b">
        <f t="shared" si="0"/>
        <v>0</v>
      </c>
    </row>
    <row r="30" spans="2:22" ht="24" customHeight="1" thickTop="1" thickBot="1" x14ac:dyDescent="0.35">
      <c r="B30" s="78">
        <f t="shared" si="1"/>
        <v>13</v>
      </c>
      <c r="C30" s="104"/>
      <c r="D30" s="105"/>
      <c r="E30" s="33"/>
      <c r="F30" s="37" t="s">
        <v>12</v>
      </c>
      <c r="G30" s="34"/>
      <c r="H30" s="85"/>
      <c r="I30" s="35"/>
      <c r="J30" s="42"/>
      <c r="K30" s="36"/>
      <c r="L30" s="10"/>
      <c r="M30" s="10"/>
      <c r="N30" s="23"/>
      <c r="P30" s="199"/>
      <c r="V30" s="12" t="b">
        <f t="shared" si="0"/>
        <v>0</v>
      </c>
    </row>
    <row r="31" spans="2:22" ht="24" customHeight="1" thickTop="1" thickBot="1" x14ac:dyDescent="0.35">
      <c r="B31" s="78">
        <f t="shared" si="1"/>
        <v>14</v>
      </c>
      <c r="C31" s="104"/>
      <c r="D31" s="105"/>
      <c r="E31" s="33"/>
      <c r="F31" s="37" t="s">
        <v>12</v>
      </c>
      <c r="G31" s="34"/>
      <c r="H31" s="85"/>
      <c r="I31" s="35"/>
      <c r="J31" s="42"/>
      <c r="K31" s="36"/>
      <c r="L31" s="10"/>
      <c r="M31" s="10"/>
      <c r="N31" s="23"/>
      <c r="V31" s="12" t="b">
        <f t="shared" si="0"/>
        <v>0</v>
      </c>
    </row>
    <row r="32" spans="2:22" ht="24" customHeight="1" thickTop="1" thickBot="1" x14ac:dyDescent="0.35">
      <c r="B32" s="78">
        <f t="shared" si="1"/>
        <v>15</v>
      </c>
      <c r="C32" s="104"/>
      <c r="D32" s="105"/>
      <c r="E32" s="33"/>
      <c r="F32" s="37" t="s">
        <v>12</v>
      </c>
      <c r="G32" s="34"/>
      <c r="H32" s="85"/>
      <c r="I32" s="35"/>
      <c r="J32" s="42"/>
      <c r="K32" s="36"/>
      <c r="L32" s="10"/>
      <c r="M32" s="10"/>
      <c r="N32" s="23"/>
      <c r="V32" s="12" t="b">
        <f t="shared" si="0"/>
        <v>0</v>
      </c>
    </row>
    <row r="33" spans="2:22" ht="24" customHeight="1" thickTop="1" thickBot="1" x14ac:dyDescent="0.35">
      <c r="B33" s="78">
        <f t="shared" si="1"/>
        <v>16</v>
      </c>
      <c r="C33" s="104"/>
      <c r="D33" s="105"/>
      <c r="E33" s="33"/>
      <c r="F33" s="37" t="s">
        <v>12</v>
      </c>
      <c r="G33" s="34"/>
      <c r="H33" s="85"/>
      <c r="I33" s="35"/>
      <c r="J33" s="42"/>
      <c r="K33" s="36"/>
      <c r="L33" s="10"/>
      <c r="M33" s="10"/>
      <c r="N33" s="23"/>
      <c r="V33" s="12" t="b">
        <f t="shared" si="0"/>
        <v>0</v>
      </c>
    </row>
    <row r="34" spans="2:22" ht="27" customHeight="1" thickTop="1" thickBot="1" x14ac:dyDescent="0.35">
      <c r="B34" s="38" t="s">
        <v>102</v>
      </c>
      <c r="C34" s="102"/>
      <c r="D34" s="103"/>
      <c r="E34" s="106"/>
      <c r="F34" s="106"/>
      <c r="G34" s="107"/>
      <c r="H34" s="83">
        <f>SUM(H18:H33)</f>
        <v>0</v>
      </c>
      <c r="I34" s="43"/>
      <c r="J34" s="44"/>
      <c r="K34" s="39">
        <f>SUM(K18:K33)</f>
        <v>0</v>
      </c>
      <c r="L34" s="10"/>
      <c r="M34" s="10"/>
    </row>
    <row r="35" spans="2:22" ht="18.75" customHeight="1" thickTop="1" thickBot="1" x14ac:dyDescent="0.35">
      <c r="B35" s="144" t="s">
        <v>13</v>
      </c>
      <c r="C35" s="145"/>
      <c r="D35" s="145"/>
      <c r="E35" s="145"/>
      <c r="F35" s="145"/>
      <c r="G35" s="146"/>
      <c r="H35" s="147" t="s">
        <v>11</v>
      </c>
      <c r="I35" s="148"/>
      <c r="J35" s="148"/>
      <c r="K35" s="149"/>
      <c r="L35" s="10"/>
      <c r="M35" s="10"/>
      <c r="O35" s="24"/>
      <c r="P35" s="24"/>
      <c r="Q35" s="24"/>
      <c r="R35" s="24"/>
    </row>
    <row r="36" spans="2:22" ht="15.75" customHeight="1" x14ac:dyDescent="0.3">
      <c r="B36" s="124" t="s">
        <v>138</v>
      </c>
      <c r="C36" s="125"/>
      <c r="D36" s="125"/>
      <c r="E36" s="125"/>
      <c r="F36" s="125"/>
      <c r="G36" s="126"/>
      <c r="H36" s="124" t="s">
        <v>139</v>
      </c>
      <c r="I36" s="196"/>
      <c r="J36" s="196"/>
      <c r="K36" s="197"/>
      <c r="L36" s="10"/>
      <c r="M36" s="10"/>
      <c r="O36" s="24"/>
      <c r="P36" s="24"/>
      <c r="Q36" s="24"/>
      <c r="R36" s="24"/>
    </row>
    <row r="37" spans="2:22" ht="35.25" customHeight="1" thickBot="1" x14ac:dyDescent="0.35">
      <c r="B37" s="101"/>
      <c r="C37" s="195"/>
      <c r="D37" s="195"/>
      <c r="E37" s="195"/>
      <c r="F37" s="195"/>
      <c r="G37" s="195"/>
      <c r="H37" s="101"/>
      <c r="I37" s="101"/>
      <c r="J37" s="101"/>
      <c r="K37" s="101"/>
      <c r="L37" s="10"/>
      <c r="M37" s="10"/>
      <c r="O37" s="10"/>
      <c r="P37" s="10"/>
      <c r="Q37" s="24"/>
      <c r="R37" s="24"/>
    </row>
    <row r="38" spans="2:22" ht="5.25" customHeight="1" x14ac:dyDescent="0.3">
      <c r="B38" s="86"/>
      <c r="C38" s="87"/>
      <c r="D38" s="87"/>
      <c r="E38" s="87"/>
      <c r="F38" s="87"/>
      <c r="G38" s="88"/>
      <c r="H38" s="20"/>
      <c r="I38" s="21"/>
      <c r="J38" s="21"/>
      <c r="K38" s="22"/>
      <c r="L38" s="10"/>
      <c r="M38" s="10"/>
      <c r="O38" s="10"/>
      <c r="P38" s="10"/>
      <c r="Q38" s="24"/>
      <c r="R38" s="24"/>
    </row>
    <row r="39" spans="2:22" ht="18" customHeight="1" x14ac:dyDescent="0.3">
      <c r="B39" s="135" t="s">
        <v>10</v>
      </c>
      <c r="C39" s="136"/>
      <c r="D39" s="121"/>
      <c r="E39" s="122"/>
      <c r="F39" s="122"/>
      <c r="G39" s="123"/>
      <c r="H39" s="40" t="s">
        <v>115</v>
      </c>
      <c r="I39" s="175"/>
      <c r="J39" s="122"/>
      <c r="K39" s="176"/>
      <c r="L39" s="10"/>
      <c r="M39" s="10"/>
      <c r="O39" s="10"/>
      <c r="P39" s="10"/>
      <c r="Q39" s="24"/>
      <c r="R39" s="24"/>
    </row>
    <row r="40" spans="2:22" ht="18" customHeight="1" thickBot="1" x14ac:dyDescent="0.35">
      <c r="B40" s="116" t="s">
        <v>114</v>
      </c>
      <c r="C40" s="117"/>
      <c r="D40" s="118"/>
      <c r="E40" s="119"/>
      <c r="F40" s="119"/>
      <c r="G40" s="120"/>
      <c r="H40" s="41" t="s">
        <v>114</v>
      </c>
      <c r="I40" s="177"/>
      <c r="J40" s="119"/>
      <c r="K40" s="178"/>
      <c r="L40" s="10"/>
      <c r="M40" s="10"/>
      <c r="O40" s="10"/>
      <c r="P40" s="10"/>
      <c r="Q40" s="24"/>
      <c r="R40" s="24"/>
    </row>
    <row r="41" spans="2:22" s="10" customFormat="1" ht="3.75" customHeight="1" x14ac:dyDescent="0.3">
      <c r="F41" s="11"/>
      <c r="Q41" s="25"/>
      <c r="R41" s="25"/>
    </row>
    <row r="42" spans="2:22" s="10" customFormat="1" x14ac:dyDescent="0.3">
      <c r="F42" s="11"/>
      <c r="Q42" s="25"/>
      <c r="R42" s="25"/>
    </row>
    <row r="43" spans="2:22" s="10" customFormat="1" x14ac:dyDescent="0.3">
      <c r="F43" s="11"/>
      <c r="Q43" s="25"/>
      <c r="R43" s="25"/>
    </row>
    <row r="44" spans="2:22" s="10" customFormat="1" x14ac:dyDescent="0.3">
      <c r="F44" s="11"/>
      <c r="Q44" s="25"/>
      <c r="R44" s="25"/>
    </row>
    <row r="45" spans="2:22" s="10" customFormat="1" x14ac:dyDescent="0.3">
      <c r="F45" s="11"/>
      <c r="Q45" s="25"/>
      <c r="R45" s="25"/>
    </row>
    <row r="46" spans="2:22" s="10" customFormat="1" x14ac:dyDescent="0.3">
      <c r="F46" s="11"/>
    </row>
    <row r="47" spans="2:22" s="10" customFormat="1" x14ac:dyDescent="0.3">
      <c r="F47" s="11"/>
    </row>
    <row r="48" spans="2:22" s="10" customFormat="1" x14ac:dyDescent="0.3">
      <c r="F48" s="11"/>
    </row>
    <row r="49" spans="6:6" s="10" customFormat="1" x14ac:dyDescent="0.3">
      <c r="F49" s="11"/>
    </row>
    <row r="50" spans="6:6" s="10" customFormat="1" x14ac:dyDescent="0.3">
      <c r="F50" s="11"/>
    </row>
    <row r="51" spans="6:6" s="10" customFormat="1" x14ac:dyDescent="0.3">
      <c r="F51" s="11"/>
    </row>
    <row r="52" spans="6:6" s="10" customFormat="1" x14ac:dyDescent="0.3">
      <c r="F52" s="11"/>
    </row>
    <row r="53" spans="6:6" s="10" customFormat="1" x14ac:dyDescent="0.3">
      <c r="F53" s="11"/>
    </row>
    <row r="54" spans="6:6" s="10" customFormat="1" x14ac:dyDescent="0.3">
      <c r="F54" s="11"/>
    </row>
    <row r="55" spans="6:6" s="10" customFormat="1" x14ac:dyDescent="0.3">
      <c r="F55" s="11"/>
    </row>
    <row r="56" spans="6:6" s="10" customFormat="1" x14ac:dyDescent="0.3">
      <c r="F56" s="11"/>
    </row>
    <row r="57" spans="6:6" s="10" customFormat="1" x14ac:dyDescent="0.3">
      <c r="F57" s="11"/>
    </row>
    <row r="58" spans="6:6" s="10" customFormat="1" x14ac:dyDescent="0.3">
      <c r="F58" s="11"/>
    </row>
    <row r="59" spans="6:6" s="10" customFormat="1" x14ac:dyDescent="0.3">
      <c r="F59" s="11"/>
    </row>
    <row r="60" spans="6:6" s="10" customFormat="1" x14ac:dyDescent="0.3">
      <c r="F60" s="11"/>
    </row>
    <row r="61" spans="6:6" s="10" customFormat="1" x14ac:dyDescent="0.3">
      <c r="F61" s="11"/>
    </row>
    <row r="62" spans="6:6" s="10" customFormat="1" x14ac:dyDescent="0.3">
      <c r="F62" s="11"/>
    </row>
    <row r="63" spans="6:6" s="10" customFormat="1" x14ac:dyDescent="0.3">
      <c r="F63" s="11"/>
    </row>
    <row r="64" spans="6:6" s="10" customFormat="1" x14ac:dyDescent="0.3">
      <c r="F64" s="11"/>
    </row>
    <row r="65" spans="6:6" s="10" customFormat="1" x14ac:dyDescent="0.3">
      <c r="F65" s="11"/>
    </row>
    <row r="66" spans="6:6" s="10" customFormat="1" x14ac:dyDescent="0.3">
      <c r="F66" s="11"/>
    </row>
    <row r="67" spans="6:6" s="10" customFormat="1" x14ac:dyDescent="0.3">
      <c r="F67" s="11"/>
    </row>
    <row r="68" spans="6:6" s="10" customFormat="1" x14ac:dyDescent="0.3">
      <c r="F68" s="11"/>
    </row>
    <row r="69" spans="6:6" s="10" customFormat="1" x14ac:dyDescent="0.3">
      <c r="F69" s="11"/>
    </row>
    <row r="70" spans="6:6" s="10" customFormat="1" x14ac:dyDescent="0.3">
      <c r="F70" s="11"/>
    </row>
    <row r="71" spans="6:6" s="10" customFormat="1" x14ac:dyDescent="0.3">
      <c r="F71" s="11"/>
    </row>
    <row r="72" spans="6:6" s="10" customFormat="1" x14ac:dyDescent="0.3">
      <c r="F72" s="11"/>
    </row>
    <row r="73" spans="6:6" s="10" customFormat="1" x14ac:dyDescent="0.3">
      <c r="F73" s="11"/>
    </row>
    <row r="74" spans="6:6" s="10" customFormat="1" x14ac:dyDescent="0.3">
      <c r="F74" s="11"/>
    </row>
    <row r="75" spans="6:6" s="10" customFormat="1" x14ac:dyDescent="0.3">
      <c r="F75" s="11"/>
    </row>
    <row r="76" spans="6:6" s="10" customFormat="1" x14ac:dyDescent="0.3">
      <c r="F76" s="11"/>
    </row>
    <row r="77" spans="6:6" s="10" customFormat="1" x14ac:dyDescent="0.3">
      <c r="F77" s="11"/>
    </row>
    <row r="78" spans="6:6" s="10" customFormat="1" x14ac:dyDescent="0.3">
      <c r="F78" s="11"/>
    </row>
    <row r="79" spans="6:6" s="10" customFormat="1" x14ac:dyDescent="0.3">
      <c r="F79" s="11"/>
    </row>
    <row r="80" spans="6:6" s="10" customFormat="1" x14ac:dyDescent="0.3">
      <c r="F80" s="11"/>
    </row>
    <row r="81" spans="6:6" s="10" customFormat="1" x14ac:dyDescent="0.3">
      <c r="F81" s="11"/>
    </row>
    <row r="82" spans="6:6" s="10" customFormat="1" x14ac:dyDescent="0.3">
      <c r="F82" s="11"/>
    </row>
    <row r="83" spans="6:6" s="10" customFormat="1" x14ac:dyDescent="0.3">
      <c r="F83" s="11"/>
    </row>
    <row r="84" spans="6:6" s="10" customFormat="1" x14ac:dyDescent="0.3">
      <c r="F84" s="11"/>
    </row>
    <row r="85" spans="6:6" s="10" customFormat="1" x14ac:dyDescent="0.3">
      <c r="F85" s="11"/>
    </row>
    <row r="86" spans="6:6" s="10" customFormat="1" x14ac:dyDescent="0.3">
      <c r="F86" s="11"/>
    </row>
    <row r="87" spans="6:6" s="10" customFormat="1" x14ac:dyDescent="0.3">
      <c r="F87" s="11"/>
    </row>
    <row r="88" spans="6:6" s="10" customFormat="1" x14ac:dyDescent="0.3">
      <c r="F88" s="11"/>
    </row>
    <row r="89" spans="6:6" s="10" customFormat="1" x14ac:dyDescent="0.3">
      <c r="F89" s="11"/>
    </row>
    <row r="90" spans="6:6" s="10" customFormat="1" x14ac:dyDescent="0.3">
      <c r="F90" s="11"/>
    </row>
    <row r="91" spans="6:6" s="10" customFormat="1" x14ac:dyDescent="0.3">
      <c r="F91" s="11"/>
    </row>
    <row r="92" spans="6:6" s="10" customFormat="1" x14ac:dyDescent="0.3">
      <c r="F92" s="11"/>
    </row>
    <row r="93" spans="6:6" s="10" customFormat="1" x14ac:dyDescent="0.3">
      <c r="F93" s="11"/>
    </row>
    <row r="94" spans="6:6" s="10" customFormat="1" x14ac:dyDescent="0.3">
      <c r="F94" s="11"/>
    </row>
    <row r="95" spans="6:6" s="10" customFormat="1" x14ac:dyDescent="0.3">
      <c r="F95" s="11"/>
    </row>
    <row r="96" spans="6:6" s="10" customFormat="1" x14ac:dyDescent="0.3">
      <c r="F96" s="11"/>
    </row>
    <row r="97" spans="6:6" s="10" customFormat="1" x14ac:dyDescent="0.3">
      <c r="F97" s="11"/>
    </row>
    <row r="98" spans="6:6" s="10" customFormat="1" x14ac:dyDescent="0.3">
      <c r="F98" s="11"/>
    </row>
    <row r="99" spans="6:6" s="10" customFormat="1" x14ac:dyDescent="0.3">
      <c r="F99" s="11"/>
    </row>
    <row r="100" spans="6:6" s="10" customFormat="1" x14ac:dyDescent="0.3">
      <c r="F100" s="11"/>
    </row>
    <row r="101" spans="6:6" s="10" customFormat="1" x14ac:dyDescent="0.3">
      <c r="F101" s="11"/>
    </row>
    <row r="102" spans="6:6" s="10" customFormat="1" x14ac:dyDescent="0.3">
      <c r="F102" s="11"/>
    </row>
    <row r="103" spans="6:6" s="10" customFormat="1" x14ac:dyDescent="0.3">
      <c r="F103" s="11"/>
    </row>
    <row r="104" spans="6:6" s="10" customFormat="1" x14ac:dyDescent="0.3">
      <c r="F104" s="11"/>
    </row>
  </sheetData>
  <sheetProtection sheet="1" selectLockedCells="1"/>
  <mergeCells count="77">
    <mergeCell ref="P29:P30"/>
    <mergeCell ref="C32:D32"/>
    <mergeCell ref="C31:D31"/>
    <mergeCell ref="C33:D33"/>
    <mergeCell ref="N5:P6"/>
    <mergeCell ref="I39:K39"/>
    <mergeCell ref="I40:K40"/>
    <mergeCell ref="I6:J6"/>
    <mergeCell ref="B15:C15"/>
    <mergeCell ref="I5:K5"/>
    <mergeCell ref="B7:E7"/>
    <mergeCell ref="N16:N17"/>
    <mergeCell ref="D8:E8"/>
    <mergeCell ref="I12:K12"/>
    <mergeCell ref="I13:K13"/>
    <mergeCell ref="D12:E12"/>
    <mergeCell ref="D13:E13"/>
    <mergeCell ref="D10:E10"/>
    <mergeCell ref="B37:G37"/>
    <mergeCell ref="H36:K36"/>
    <mergeCell ref="B11:C11"/>
    <mergeCell ref="B39:C39"/>
    <mergeCell ref="C2:J2"/>
    <mergeCell ref="C3:H3"/>
    <mergeCell ref="D9:E9"/>
    <mergeCell ref="D6:E6"/>
    <mergeCell ref="B35:G35"/>
    <mergeCell ref="H35:K35"/>
    <mergeCell ref="I7:K7"/>
    <mergeCell ref="F6:H7"/>
    <mergeCell ref="C5:E5"/>
    <mergeCell ref="F5:H5"/>
    <mergeCell ref="B8:C8"/>
    <mergeCell ref="B9:C9"/>
    <mergeCell ref="B10:C10"/>
    <mergeCell ref="I14:K14"/>
    <mergeCell ref="D15:E15"/>
    <mergeCell ref="C17:D17"/>
    <mergeCell ref="E17:G17"/>
    <mergeCell ref="B14:C14"/>
    <mergeCell ref="B16:K16"/>
    <mergeCell ref="B40:C40"/>
    <mergeCell ref="D40:G40"/>
    <mergeCell ref="C20:D20"/>
    <mergeCell ref="C24:D24"/>
    <mergeCell ref="C21:D21"/>
    <mergeCell ref="C22:D22"/>
    <mergeCell ref="C29:D29"/>
    <mergeCell ref="C27:D27"/>
    <mergeCell ref="C28:D28"/>
    <mergeCell ref="C25:D25"/>
    <mergeCell ref="D39:G39"/>
    <mergeCell ref="B36:G36"/>
    <mergeCell ref="C26:D26"/>
    <mergeCell ref="H37:K37"/>
    <mergeCell ref="C34:D34"/>
    <mergeCell ref="C30:D30"/>
    <mergeCell ref="E34:G34"/>
    <mergeCell ref="D11:E11"/>
    <mergeCell ref="F13:H13"/>
    <mergeCell ref="F14:H14"/>
    <mergeCell ref="C23:D23"/>
    <mergeCell ref="C19:D19"/>
    <mergeCell ref="F15:K15"/>
    <mergeCell ref="C18:D18"/>
    <mergeCell ref="F11:H11"/>
    <mergeCell ref="D14:E14"/>
    <mergeCell ref="F12:H12"/>
    <mergeCell ref="B12:C12"/>
    <mergeCell ref="B13:C13"/>
    <mergeCell ref="F8:H8"/>
    <mergeCell ref="I8:K8"/>
    <mergeCell ref="F9:H9"/>
    <mergeCell ref="F10:H10"/>
    <mergeCell ref="I11:K11"/>
    <mergeCell ref="I10:K10"/>
    <mergeCell ref="I9:K9"/>
  </mergeCells>
  <phoneticPr fontId="1" type="noConversion"/>
  <conditionalFormatting sqref="C18:K33">
    <cfRule type="notContainsBlanks" dxfId="8" priority="9" stopIfTrue="1">
      <formula>LEN(TRIM(C18))&gt;0</formula>
    </cfRule>
  </conditionalFormatting>
  <conditionalFormatting sqref="D39:G40 I39:K40">
    <cfRule type="notContainsBlanks" dxfId="7" priority="8" stopIfTrue="1">
      <formula>LEN(TRIM(D39))&gt;0</formula>
    </cfRule>
  </conditionalFormatting>
  <conditionalFormatting sqref="I12:K14 J3">
    <cfRule type="notContainsBlanks" dxfId="6" priority="7" stopIfTrue="1">
      <formula>LEN(TRIM(I3))&gt;0</formula>
    </cfRule>
  </conditionalFormatting>
  <conditionalFormatting sqref="I3">
    <cfRule type="notContainsBlanks" dxfId="5" priority="6" stopIfTrue="1">
      <formula>LEN(TRIM(I3))&gt;0</formula>
    </cfRule>
  </conditionalFormatting>
  <conditionalFormatting sqref="D8:E15">
    <cfRule type="notContainsBlanks" dxfId="4" priority="5" stopIfTrue="1">
      <formula>LEN(TRIM(D8))&gt;0</formula>
    </cfRule>
  </conditionalFormatting>
  <conditionalFormatting sqref="I8:K11">
    <cfRule type="notContainsBlanks" dxfId="3" priority="4" stopIfTrue="1">
      <formula>LEN(TRIM(I8))&gt;0</formula>
    </cfRule>
  </conditionalFormatting>
  <conditionalFormatting sqref="I5:K5">
    <cfRule type="notContainsBlanks" dxfId="2" priority="3" stopIfTrue="1">
      <formula>LEN(TRIM(I5))&gt;0</formula>
    </cfRule>
  </conditionalFormatting>
  <conditionalFormatting sqref="C5:E5">
    <cfRule type="notContainsBlanks" dxfId="1" priority="2" stopIfTrue="1">
      <formula>LEN(TRIM(C5))&gt;0</formula>
    </cfRule>
  </conditionalFormatting>
  <conditionalFormatting sqref="C6">
    <cfRule type="notContainsBlanks" dxfId="0" priority="1" stopIfTrue="1">
      <formula>LEN(TRIM(C6))&gt;0</formula>
    </cfRule>
  </conditionalFormatting>
  <dataValidations xWindow="565" yWindow="649" count="3">
    <dataValidation type="decimal" operator="greaterThan" showErrorMessage="1" errorTitle="Unit number error" error="Please enter a number. Enter zero instead of a blank entry." sqref="K18:K33" xr:uid="{00000000-0002-0000-0000-000000000000}">
      <formula1>-100000</formula1>
    </dataValidation>
    <dataValidation type="decimal" operator="greaterThanOrEqual" allowBlank="1" showErrorMessage="1" errorTitle="Unit Rate Error" error="Please enter a number." sqref="I18:I33" xr:uid="{00000000-0002-0000-0000-000001000000}">
      <formula1>0</formula1>
    </dataValidation>
    <dataValidation type="custom" operator="greaterThanOrEqual" showInputMessage="1" showErrorMessage="1" errorTitle="Initial FY21 Usage" error="Please enter &quot;TBD&quot;, unless this is a monthly accommodation rate contract." promptTitle="Initial FY21 Usage" prompt="Please enter &quot;TBD&quot;, unless this is a monthly accommodation rate contract." sqref="H18:H33" xr:uid="{A8E3B34B-6023-45CA-8065-2D21BF7489D9}">
      <formula1>V18</formula1>
    </dataValidation>
  </dataValidations>
  <printOptions horizontalCentered="1"/>
  <pageMargins left="0.17" right="0.19" top="0.41" bottom="0.5" header="0.21" footer="0.3"/>
  <pageSetup scale="86" orientation="portrait" r:id="rId1"/>
  <headerFooter alignWithMargins="0">
    <oddFooter>&amp;C&amp;"Calibri,Regular"&amp;8Massachusetts DDS Service Summary Form  v. 4/16/2019</oddFooter>
  </headerFooter>
  <extLst>
    <ext xmlns:x14="http://schemas.microsoft.com/office/spreadsheetml/2009/9/main" uri="{CCE6A557-97BC-4b89-ADB6-D9C93CAAB3DF}">
      <x14:dataValidations xmlns:xm="http://schemas.microsoft.com/office/excel/2006/main" xWindow="565" yWindow="649" count="1">
        <x14:dataValidation type="list" allowBlank="1" showErrorMessage="1" errorTitle="Unit Type" error="Please select a unit type from the list." xr:uid="{00000000-0002-0000-0000-000002000000}">
          <x14:formula1>
            <xm:f>Reference!$E$44:$E$49</xm:f>
          </x14:formula1>
          <xm:sqref>J18:J33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81"/>
  <sheetViews>
    <sheetView zoomScale="130" zoomScaleNormal="130" workbookViewId="0">
      <selection activeCell="D9" sqref="D9"/>
    </sheetView>
  </sheetViews>
  <sheetFormatPr defaultColWidth="9.1796875" defaultRowHeight="13" x14ac:dyDescent="0.3"/>
  <cols>
    <col min="1" max="1" width="1.26953125" style="12" customWidth="1"/>
    <col min="2" max="2" width="18.1796875" style="12" customWidth="1"/>
    <col min="3" max="3" width="36.26953125" style="12" bestFit="1" customWidth="1"/>
    <col min="4" max="4" width="30.453125" style="12" customWidth="1"/>
    <col min="5" max="5" width="21" style="12" customWidth="1"/>
    <col min="6" max="16384" width="9.1796875" style="12"/>
  </cols>
  <sheetData>
    <row r="1" spans="2:5" ht="10.5" customHeight="1" x14ac:dyDescent="0.3"/>
    <row r="2" spans="2:5" ht="15" customHeight="1" x14ac:dyDescent="0.3">
      <c r="B2" s="204" t="s">
        <v>140</v>
      </c>
      <c r="C2" s="205"/>
      <c r="D2" s="206"/>
    </row>
    <row r="3" spans="2:5" x14ac:dyDescent="0.3">
      <c r="B3" s="63"/>
      <c r="C3" s="64"/>
      <c r="D3" s="77"/>
    </row>
    <row r="4" spans="2:5" x14ac:dyDescent="0.3">
      <c r="B4" s="61" t="s">
        <v>17</v>
      </c>
      <c r="C4" s="58" t="s">
        <v>26</v>
      </c>
      <c r="D4" s="62" t="s">
        <v>34</v>
      </c>
    </row>
    <row r="5" spans="2:5" x14ac:dyDescent="0.3">
      <c r="B5" s="79" t="s">
        <v>18</v>
      </c>
      <c r="C5" s="80" t="s">
        <v>27</v>
      </c>
      <c r="D5" s="81" t="s">
        <v>22</v>
      </c>
      <c r="E5" s="18"/>
    </row>
    <row r="6" spans="2:5" x14ac:dyDescent="0.3">
      <c r="B6" s="63" t="s">
        <v>130</v>
      </c>
      <c r="C6" s="64" t="s">
        <v>129</v>
      </c>
      <c r="D6" s="77" t="s">
        <v>128</v>
      </c>
      <c r="E6" s="18"/>
    </row>
    <row r="7" spans="2:5" x14ac:dyDescent="0.3">
      <c r="B7" s="63" t="s">
        <v>41</v>
      </c>
      <c r="C7" s="64" t="s">
        <v>42</v>
      </c>
      <c r="D7" s="65" t="s">
        <v>46</v>
      </c>
      <c r="E7" s="18"/>
    </row>
    <row r="8" spans="2:5" ht="13.5" customHeight="1" x14ac:dyDescent="0.3">
      <c r="B8" s="63" t="s">
        <v>41</v>
      </c>
      <c r="C8" s="64" t="s">
        <v>43</v>
      </c>
      <c r="D8" s="65" t="s">
        <v>46</v>
      </c>
      <c r="E8" s="18"/>
    </row>
    <row r="9" spans="2:5" x14ac:dyDescent="0.3">
      <c r="B9" s="63" t="s">
        <v>39</v>
      </c>
      <c r="C9" s="64" t="s">
        <v>31</v>
      </c>
      <c r="D9" s="65" t="s">
        <v>45</v>
      </c>
      <c r="E9" s="18"/>
    </row>
    <row r="10" spans="2:5" x14ac:dyDescent="0.3">
      <c r="B10" s="63" t="s">
        <v>131</v>
      </c>
      <c r="C10" s="64" t="s">
        <v>132</v>
      </c>
      <c r="D10" s="77" t="s">
        <v>133</v>
      </c>
      <c r="E10" s="18"/>
    </row>
    <row r="11" spans="2:5" x14ac:dyDescent="0.3">
      <c r="B11" s="63" t="s">
        <v>40</v>
      </c>
      <c r="C11" s="64" t="s">
        <v>32</v>
      </c>
      <c r="D11" s="65" t="s">
        <v>44</v>
      </c>
      <c r="E11" s="18"/>
    </row>
    <row r="12" spans="2:5" ht="12" customHeight="1" x14ac:dyDescent="0.3">
      <c r="B12" s="63" t="s">
        <v>127</v>
      </c>
      <c r="C12" s="64" t="s">
        <v>28</v>
      </c>
      <c r="D12" s="65" t="s">
        <v>124</v>
      </c>
      <c r="E12" s="18"/>
    </row>
    <row r="13" spans="2:5" ht="12" customHeight="1" x14ac:dyDescent="0.3">
      <c r="B13" s="63" t="s">
        <v>137</v>
      </c>
      <c r="C13" s="64" t="s">
        <v>86</v>
      </c>
      <c r="D13" s="65" t="s">
        <v>136</v>
      </c>
      <c r="E13" s="18"/>
    </row>
    <row r="14" spans="2:5" x14ac:dyDescent="0.3">
      <c r="B14" s="63" t="s">
        <v>37</v>
      </c>
      <c r="C14" s="64" t="s">
        <v>35</v>
      </c>
      <c r="D14" s="65" t="s">
        <v>36</v>
      </c>
      <c r="E14" s="18"/>
    </row>
    <row r="15" spans="2:5" x14ac:dyDescent="0.3">
      <c r="B15" s="63" t="s">
        <v>21</v>
      </c>
      <c r="C15" s="64" t="s">
        <v>29</v>
      </c>
      <c r="D15" s="65" t="s">
        <v>25</v>
      </c>
      <c r="E15" s="18"/>
    </row>
    <row r="16" spans="2:5" x14ac:dyDescent="0.3">
      <c r="B16" s="63" t="s">
        <v>47</v>
      </c>
      <c r="C16" s="64" t="s">
        <v>48</v>
      </c>
      <c r="D16" s="65" t="s">
        <v>49</v>
      </c>
      <c r="E16" s="18"/>
    </row>
    <row r="17" spans="2:5" x14ac:dyDescent="0.3">
      <c r="B17" s="63" t="s">
        <v>20</v>
      </c>
      <c r="C17" s="64" t="s">
        <v>30</v>
      </c>
      <c r="D17" s="65" t="s">
        <v>24</v>
      </c>
      <c r="E17" s="18"/>
    </row>
    <row r="18" spans="2:5" x14ac:dyDescent="0.3">
      <c r="B18" s="63" t="s">
        <v>126</v>
      </c>
      <c r="C18" s="64" t="s">
        <v>122</v>
      </c>
      <c r="D18" s="65" t="s">
        <v>125</v>
      </c>
      <c r="E18" s="18"/>
    </row>
    <row r="19" spans="2:5" x14ac:dyDescent="0.3">
      <c r="B19" s="66" t="s">
        <v>19</v>
      </c>
      <c r="C19" s="67" t="s">
        <v>33</v>
      </c>
      <c r="D19" s="68" t="s">
        <v>23</v>
      </c>
      <c r="E19" s="18"/>
    </row>
    <row r="20" spans="2:5" x14ac:dyDescent="0.3">
      <c r="E20" s="18"/>
    </row>
    <row r="21" spans="2:5" x14ac:dyDescent="0.3">
      <c r="B21" s="57"/>
      <c r="C21" s="57"/>
      <c r="D21" s="59"/>
      <c r="E21" s="18"/>
    </row>
    <row r="22" spans="2:5" x14ac:dyDescent="0.3">
      <c r="B22" s="57"/>
      <c r="C22" s="57"/>
      <c r="D22" s="57"/>
    </row>
    <row r="23" spans="2:5" x14ac:dyDescent="0.3">
      <c r="B23" s="69"/>
      <c r="C23" s="69"/>
      <c r="D23" s="69"/>
    </row>
    <row r="24" spans="2:5" ht="15" customHeight="1" x14ac:dyDescent="0.3">
      <c r="B24" s="207" t="s">
        <v>118</v>
      </c>
      <c r="C24" s="208"/>
      <c r="D24" s="69"/>
    </row>
    <row r="25" spans="2:5" x14ac:dyDescent="0.3">
      <c r="B25" s="71"/>
      <c r="C25" s="72"/>
      <c r="D25" s="69"/>
    </row>
    <row r="26" spans="2:5" x14ac:dyDescent="0.3">
      <c r="B26" s="76">
        <v>3150</v>
      </c>
      <c r="C26" s="73" t="s">
        <v>53</v>
      </c>
      <c r="D26" s="69"/>
    </row>
    <row r="27" spans="2:5" x14ac:dyDescent="0.3">
      <c r="B27" s="76">
        <v>3153</v>
      </c>
      <c r="C27" s="73" t="s">
        <v>54</v>
      </c>
      <c r="D27" s="69"/>
    </row>
    <row r="28" spans="2:5" x14ac:dyDescent="0.3">
      <c r="B28" s="76">
        <v>3163</v>
      </c>
      <c r="C28" s="73" t="s">
        <v>55</v>
      </c>
      <c r="D28" s="69"/>
    </row>
    <row r="29" spans="2:5" x14ac:dyDescent="0.3">
      <c r="B29" s="76">
        <v>3798</v>
      </c>
      <c r="C29" s="73" t="s">
        <v>59</v>
      </c>
      <c r="D29" s="69"/>
    </row>
    <row r="30" spans="2:5" x14ac:dyDescent="0.3">
      <c r="B30" s="74"/>
      <c r="C30" s="75"/>
      <c r="D30" s="10"/>
    </row>
    <row r="31" spans="2:5" ht="13.5" customHeight="1" x14ac:dyDescent="0.3">
      <c r="B31" s="202" t="s">
        <v>119</v>
      </c>
      <c r="C31" s="203"/>
      <c r="D31" s="10"/>
    </row>
    <row r="32" spans="2:5" x14ac:dyDescent="0.3">
      <c r="B32" s="209" t="s">
        <v>135</v>
      </c>
      <c r="C32" s="210"/>
      <c r="D32" s="70"/>
    </row>
    <row r="33" spans="2:5" ht="27" customHeight="1" x14ac:dyDescent="0.3">
      <c r="B33" s="209" t="s">
        <v>123</v>
      </c>
      <c r="C33" s="210"/>
      <c r="D33" s="70"/>
    </row>
    <row r="34" spans="2:5" ht="15.75" customHeight="1" x14ac:dyDescent="0.3">
      <c r="B34" s="211"/>
      <c r="C34" s="212"/>
      <c r="D34" s="70"/>
    </row>
    <row r="35" spans="2:5" x14ac:dyDescent="0.3">
      <c r="B35" s="213"/>
      <c r="C35" s="214"/>
      <c r="D35" s="214"/>
    </row>
    <row r="36" spans="2:5" x14ac:dyDescent="0.3">
      <c r="B36" s="200"/>
      <c r="C36" s="201"/>
      <c r="D36" s="201"/>
    </row>
    <row r="37" spans="2:5" x14ac:dyDescent="0.3">
      <c r="B37" s="60"/>
    </row>
    <row r="38" spans="2:5" x14ac:dyDescent="0.3">
      <c r="B38" s="60"/>
    </row>
    <row r="39" spans="2:5" x14ac:dyDescent="0.3">
      <c r="B39" s="60"/>
    </row>
    <row r="40" spans="2:5" hidden="1" x14ac:dyDescent="0.3">
      <c r="B40" s="60"/>
    </row>
    <row r="41" spans="2:5" hidden="1" x14ac:dyDescent="0.3"/>
    <row r="42" spans="2:5" hidden="1" x14ac:dyDescent="0.3"/>
    <row r="43" spans="2:5" ht="13.5" hidden="1" thickBot="1" x14ac:dyDescent="0.35">
      <c r="B43" s="47" t="s">
        <v>51</v>
      </c>
      <c r="C43" s="48"/>
      <c r="E43" s="30" t="s">
        <v>103</v>
      </c>
    </row>
    <row r="44" spans="2:5" hidden="1" x14ac:dyDescent="0.3">
      <c r="B44" s="48">
        <v>0</v>
      </c>
      <c r="C44" s="48"/>
      <c r="E44" s="31" t="s">
        <v>113</v>
      </c>
    </row>
    <row r="45" spans="2:5" hidden="1" x14ac:dyDescent="0.3">
      <c r="B45" s="12">
        <v>1</v>
      </c>
      <c r="E45" s="27" t="s">
        <v>120</v>
      </c>
    </row>
    <row r="46" spans="2:5" hidden="1" x14ac:dyDescent="0.3">
      <c r="B46" s="12">
        <v>2</v>
      </c>
      <c r="E46" s="28" t="s">
        <v>105</v>
      </c>
    </row>
    <row r="47" spans="2:5" hidden="1" x14ac:dyDescent="0.3">
      <c r="B47" s="12">
        <v>3</v>
      </c>
      <c r="E47" s="29" t="s">
        <v>110</v>
      </c>
    </row>
    <row r="48" spans="2:5" hidden="1" x14ac:dyDescent="0.3">
      <c r="B48" s="12">
        <v>4</v>
      </c>
      <c r="E48" s="32" t="s">
        <v>104</v>
      </c>
    </row>
    <row r="49" spans="2:5" hidden="1" x14ac:dyDescent="0.3">
      <c r="B49" s="12">
        <v>5</v>
      </c>
      <c r="E49" s="32" t="s">
        <v>121</v>
      </c>
    </row>
    <row r="50" spans="2:5" hidden="1" x14ac:dyDescent="0.3">
      <c r="B50" s="12">
        <v>6</v>
      </c>
    </row>
    <row r="51" spans="2:5" hidden="1" x14ac:dyDescent="0.3">
      <c r="B51" s="12">
        <v>7</v>
      </c>
    </row>
    <row r="52" spans="2:5" hidden="1" x14ac:dyDescent="0.3">
      <c r="B52" s="12">
        <v>8</v>
      </c>
      <c r="E52" s="26" t="s">
        <v>112</v>
      </c>
    </row>
    <row r="53" spans="2:5" hidden="1" x14ac:dyDescent="0.3">
      <c r="B53" s="12">
        <v>9</v>
      </c>
    </row>
    <row r="54" spans="2:5" hidden="1" x14ac:dyDescent="0.3">
      <c r="B54" s="12">
        <v>10</v>
      </c>
    </row>
    <row r="55" spans="2:5" hidden="1" x14ac:dyDescent="0.3"/>
    <row r="56" spans="2:5" hidden="1" x14ac:dyDescent="0.3"/>
    <row r="57" spans="2:5" hidden="1" x14ac:dyDescent="0.3">
      <c r="B57" s="47" t="s">
        <v>60</v>
      </c>
      <c r="D57" s="12" t="s">
        <v>9</v>
      </c>
    </row>
    <row r="58" spans="2:5" hidden="1" x14ac:dyDescent="0.3">
      <c r="B58" s="12">
        <v>3150</v>
      </c>
      <c r="C58" s="12" t="s">
        <v>53</v>
      </c>
      <c r="D58" s="49">
        <f>SUM(SSF!K18:K33)</f>
        <v>0</v>
      </c>
    </row>
    <row r="59" spans="2:5" hidden="1" x14ac:dyDescent="0.3">
      <c r="B59" s="12">
        <v>3153</v>
      </c>
      <c r="C59" s="12" t="s">
        <v>54</v>
      </c>
    </row>
    <row r="60" spans="2:5" hidden="1" x14ac:dyDescent="0.3">
      <c r="B60" s="12">
        <v>3163</v>
      </c>
      <c r="C60" s="12" t="s">
        <v>55</v>
      </c>
      <c r="E60" s="50" t="s">
        <v>106</v>
      </c>
    </row>
    <row r="61" spans="2:5" hidden="1" x14ac:dyDescent="0.3">
      <c r="B61" s="12">
        <v>3181</v>
      </c>
      <c r="C61" s="12" t="s">
        <v>56</v>
      </c>
      <c r="E61" s="51" t="s">
        <v>107</v>
      </c>
    </row>
    <row r="62" spans="2:5" hidden="1" x14ac:dyDescent="0.3">
      <c r="B62" s="12">
        <v>3285</v>
      </c>
      <c r="C62" s="12" t="s">
        <v>57</v>
      </c>
      <c r="E62" s="51" t="s">
        <v>108</v>
      </c>
    </row>
    <row r="63" spans="2:5" hidden="1" x14ac:dyDescent="0.3">
      <c r="B63" s="12">
        <v>3753</v>
      </c>
      <c r="C63" s="12" t="s">
        <v>58</v>
      </c>
      <c r="E63" s="51" t="s">
        <v>105</v>
      </c>
    </row>
    <row r="64" spans="2:5" hidden="1" x14ac:dyDescent="0.3">
      <c r="B64" s="12">
        <v>3798</v>
      </c>
      <c r="C64" s="12" t="s">
        <v>59</v>
      </c>
      <c r="E64" s="51" t="s">
        <v>109</v>
      </c>
    </row>
    <row r="65" spans="2:5" hidden="1" x14ac:dyDescent="0.3">
      <c r="E65" s="51"/>
    </row>
    <row r="66" spans="2:5" hidden="1" x14ac:dyDescent="0.3">
      <c r="E66" s="51" t="s">
        <v>110</v>
      </c>
    </row>
    <row r="67" spans="2:5" hidden="1" x14ac:dyDescent="0.3">
      <c r="E67" s="51" t="s">
        <v>111</v>
      </c>
    </row>
    <row r="68" spans="2:5" hidden="1" x14ac:dyDescent="0.3">
      <c r="B68" s="47" t="s">
        <v>62</v>
      </c>
    </row>
    <row r="69" spans="2:5" hidden="1" x14ac:dyDescent="0.3">
      <c r="B69" s="52" t="str">
        <f>IF(RequestRP= "Yes",ROUNDDOWN((BudgetTotal/24)*0.8,-2),"n/a")</f>
        <v>n/a</v>
      </c>
    </row>
    <row r="70" spans="2:5" hidden="1" x14ac:dyDescent="0.3">
      <c r="B70" s="53"/>
    </row>
    <row r="71" spans="2:5" hidden="1" x14ac:dyDescent="0.3">
      <c r="B71" s="47" t="s">
        <v>63</v>
      </c>
    </row>
    <row r="72" spans="2:5" ht="64.5" hidden="1" customHeight="1" x14ac:dyDescent="0.3">
      <c r="B72" s="54" t="str">
        <f ca="1">IF(BudgetTotal&lt;=100000,"Budget Total &lt;= $100K" &amp; Break,"")&amp;IF((ISERROR(VLOOKUP(SSF!C6,LURPActivity,1,FALSE))),"Activity NOT eligible for RP " &amp; Break,"")&amp;IF(MonthlyRP&gt;RPCalc,"RP &gt; suggested value",IF(MonthlyRP&lt;RPCalc,"RP &lt; suggested value",""))</f>
        <v>Budget Total &lt;= $100K
Activity NOT eligible for RP 
RP &lt; suggested value</v>
      </c>
    </row>
    <row r="73" spans="2:5" hidden="1" x14ac:dyDescent="0.3"/>
    <row r="74" spans="2:5" hidden="1" x14ac:dyDescent="0.3">
      <c r="B74" s="55" t="s">
        <v>61</v>
      </c>
    </row>
    <row r="75" spans="2:5" hidden="1" x14ac:dyDescent="0.3">
      <c r="B75" s="56" t="str">
        <f ca="1">IF(INFO("system")="mac",CHAR(13),CHAR(10))</f>
        <v xml:space="preserve">
</v>
      </c>
    </row>
    <row r="76" spans="2:5" hidden="1" x14ac:dyDescent="0.3"/>
    <row r="77" spans="2:5" hidden="1" x14ac:dyDescent="0.3">
      <c r="B77" s="55" t="s">
        <v>87</v>
      </c>
    </row>
    <row r="78" spans="2:5" hidden="1" x14ac:dyDescent="0.3">
      <c r="B78" s="12" t="b">
        <f>ISERROR(VLOOKUP(SSF!C6,LURPActivity,1,FALSE))</f>
        <v>1</v>
      </c>
    </row>
    <row r="79" spans="2:5" hidden="1" x14ac:dyDescent="0.3"/>
    <row r="80" spans="2:5" hidden="1" x14ac:dyDescent="0.3"/>
    <row r="81" hidden="1" x14ac:dyDescent="0.3"/>
  </sheetData>
  <sheetProtection sheet="1" selectLockedCells="1"/>
  <mergeCells count="8">
    <mergeCell ref="B36:D36"/>
    <mergeCell ref="B31:C31"/>
    <mergeCell ref="B2:D2"/>
    <mergeCell ref="B24:C24"/>
    <mergeCell ref="B32:C32"/>
    <mergeCell ref="B33:C33"/>
    <mergeCell ref="B34:C34"/>
    <mergeCell ref="B35:D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13"/>
  <sheetViews>
    <sheetView workbookViewId="0">
      <selection activeCell="E30" sqref="E30"/>
    </sheetView>
  </sheetViews>
  <sheetFormatPr defaultRowHeight="12.5" x14ac:dyDescent="0.25"/>
  <cols>
    <col min="1" max="15" width="9.1796875" style="6"/>
    <col min="16" max="17" width="9.1796875" style="4"/>
    <col min="18" max="18" width="9.1796875" style="8"/>
    <col min="19" max="19" width="9.1796875" style="6"/>
    <col min="20" max="20" width="11.7265625" style="2" bestFit="1" customWidth="1"/>
  </cols>
  <sheetData>
    <row r="1" spans="1:20" x14ac:dyDescent="0.25">
      <c r="A1" s="5" t="s">
        <v>64</v>
      </c>
      <c r="B1" s="5" t="s">
        <v>65</v>
      </c>
      <c r="C1" s="5" t="s">
        <v>66</v>
      </c>
      <c r="D1" s="5" t="s">
        <v>67</v>
      </c>
      <c r="E1" s="5" t="s">
        <v>68</v>
      </c>
      <c r="F1" s="5" t="s">
        <v>69</v>
      </c>
      <c r="G1" s="5" t="s">
        <v>70</v>
      </c>
      <c r="H1" s="5" t="s">
        <v>71</v>
      </c>
      <c r="I1" s="5" t="s">
        <v>72</v>
      </c>
      <c r="J1" s="5" t="s">
        <v>73</v>
      </c>
      <c r="K1" s="5" t="s">
        <v>74</v>
      </c>
      <c r="L1" s="5" t="s">
        <v>82</v>
      </c>
      <c r="M1" s="5" t="s">
        <v>83</v>
      </c>
      <c r="N1" s="5" t="s">
        <v>75</v>
      </c>
      <c r="O1" s="5" t="s">
        <v>76</v>
      </c>
      <c r="P1" s="3" t="s">
        <v>80</v>
      </c>
      <c r="Q1" s="3" t="s">
        <v>81</v>
      </c>
      <c r="R1" s="7" t="s">
        <v>77</v>
      </c>
      <c r="S1" s="5" t="s">
        <v>78</v>
      </c>
      <c r="T1" s="1" t="s">
        <v>79</v>
      </c>
    </row>
    <row r="2" spans="1:20" x14ac:dyDescent="0.25">
      <c r="A2" s="6">
        <f t="shared" ref="A2:A13" si="0">FY</f>
        <v>2021</v>
      </c>
      <c r="B2" s="5">
        <f t="shared" ref="B2:B13" si="1">DocID</f>
        <v>0</v>
      </c>
      <c r="C2" s="6" t="e">
        <f t="shared" ref="C2:C13" si="2">MA</f>
        <v>#NAME?</v>
      </c>
      <c r="D2" s="6" t="e">
        <f t="shared" ref="D2:D13" si="3">Activity</f>
        <v>#NAME?</v>
      </c>
      <c r="E2" s="6">
        <f t="shared" ref="E2:E13" si="4">RequestRP</f>
        <v>0</v>
      </c>
      <c r="F2" s="6">
        <f t="shared" ref="F2:F13" si="5">MonthlyRP</f>
        <v>0</v>
      </c>
      <c r="G2" s="6">
        <f t="shared" ref="G2:G13" si="6">Provider</f>
        <v>0</v>
      </c>
      <c r="H2" s="6">
        <f t="shared" ref="H2:H13" si="7">ProvContact</f>
        <v>0</v>
      </c>
      <c r="I2" s="6">
        <f t="shared" ref="I2:I13" si="8">ProvPhone</f>
        <v>0</v>
      </c>
      <c r="J2" s="6">
        <f t="shared" ref="J2:J13" si="9">ProvEmail</f>
        <v>0</v>
      </c>
      <c r="K2" s="6" t="e">
        <f t="shared" ref="K2:K13" si="10">VC</f>
        <v>#NAME?</v>
      </c>
      <c r="L2" s="9">
        <f t="shared" ref="L2:L13" si="11">ProvName</f>
        <v>0</v>
      </c>
      <c r="M2" s="9">
        <f t="shared" ref="M2:M13" si="12">ProvDate</f>
        <v>0</v>
      </c>
      <c r="N2" s="6" t="str">
        <f>SSF!B18</f>
        <v>Initial</v>
      </c>
      <c r="O2" s="6">
        <f>SSF!C18</f>
        <v>0</v>
      </c>
      <c r="P2" s="4">
        <f>SSF!E18</f>
        <v>0</v>
      </c>
      <c r="Q2" s="4">
        <f>SSF!G18</f>
        <v>0</v>
      </c>
      <c r="R2" s="8">
        <f>SSF!H18</f>
        <v>0</v>
      </c>
      <c r="S2" s="6">
        <f>SSF!J18</f>
        <v>0</v>
      </c>
      <c r="T2" s="2">
        <f>SSF!K18</f>
        <v>0</v>
      </c>
    </row>
    <row r="3" spans="1:20" x14ac:dyDescent="0.25">
      <c r="A3" s="6">
        <f t="shared" si="0"/>
        <v>2021</v>
      </c>
      <c r="B3" s="5">
        <f t="shared" si="1"/>
        <v>0</v>
      </c>
      <c r="C3" s="6" t="e">
        <f t="shared" si="2"/>
        <v>#NAME?</v>
      </c>
      <c r="D3" s="6" t="e">
        <f t="shared" si="3"/>
        <v>#NAME?</v>
      </c>
      <c r="E3" s="6">
        <f t="shared" si="4"/>
        <v>0</v>
      </c>
      <c r="F3" s="6">
        <f t="shared" si="5"/>
        <v>0</v>
      </c>
      <c r="G3" s="6">
        <f t="shared" si="6"/>
        <v>0</v>
      </c>
      <c r="H3" s="6">
        <f t="shared" si="7"/>
        <v>0</v>
      </c>
      <c r="I3" s="6">
        <f t="shared" si="8"/>
        <v>0</v>
      </c>
      <c r="J3" s="6">
        <f t="shared" si="9"/>
        <v>0</v>
      </c>
      <c r="K3" s="6" t="e">
        <f t="shared" si="10"/>
        <v>#NAME?</v>
      </c>
      <c r="L3" s="9">
        <f t="shared" si="11"/>
        <v>0</v>
      </c>
      <c r="M3" s="9">
        <f t="shared" si="12"/>
        <v>0</v>
      </c>
      <c r="N3" s="6">
        <f>SSF!B19</f>
        <v>2</v>
      </c>
      <c r="O3" s="6">
        <f>SSF!C19</f>
        <v>0</v>
      </c>
      <c r="P3" s="4">
        <f>SSF!E19</f>
        <v>0</v>
      </c>
      <c r="Q3" s="4">
        <f>SSF!G19</f>
        <v>0</v>
      </c>
      <c r="R3" s="8">
        <f>SSF!H19</f>
        <v>0</v>
      </c>
      <c r="S3" s="6">
        <f>SSF!J19</f>
        <v>0</v>
      </c>
      <c r="T3" s="2">
        <f>SSF!K19</f>
        <v>0</v>
      </c>
    </row>
    <row r="4" spans="1:20" x14ac:dyDescent="0.25">
      <c r="A4" s="6">
        <f t="shared" si="0"/>
        <v>2021</v>
      </c>
      <c r="B4" s="5">
        <f t="shared" si="1"/>
        <v>0</v>
      </c>
      <c r="C4" s="6" t="e">
        <f t="shared" si="2"/>
        <v>#NAME?</v>
      </c>
      <c r="D4" s="6" t="e">
        <f t="shared" si="3"/>
        <v>#NAME?</v>
      </c>
      <c r="E4" s="6">
        <f t="shared" si="4"/>
        <v>0</v>
      </c>
      <c r="F4" s="6">
        <f t="shared" si="5"/>
        <v>0</v>
      </c>
      <c r="G4" s="6">
        <f t="shared" si="6"/>
        <v>0</v>
      </c>
      <c r="H4" s="6">
        <f t="shared" si="7"/>
        <v>0</v>
      </c>
      <c r="I4" s="6">
        <f t="shared" si="8"/>
        <v>0</v>
      </c>
      <c r="J4" s="6">
        <f t="shared" si="9"/>
        <v>0</v>
      </c>
      <c r="K4" s="6" t="e">
        <f t="shared" si="10"/>
        <v>#NAME?</v>
      </c>
      <c r="L4" s="9">
        <f t="shared" si="11"/>
        <v>0</v>
      </c>
      <c r="M4" s="9">
        <f t="shared" si="12"/>
        <v>0</v>
      </c>
      <c r="N4" s="6">
        <f>SSF!B20</f>
        <v>3</v>
      </c>
      <c r="O4" s="6">
        <f>SSF!C20</f>
        <v>0</v>
      </c>
      <c r="P4" s="4">
        <f>SSF!E20</f>
        <v>0</v>
      </c>
      <c r="Q4" s="4">
        <f>SSF!G20</f>
        <v>0</v>
      </c>
      <c r="R4" s="8">
        <f>SSF!H20</f>
        <v>0</v>
      </c>
      <c r="S4" s="6">
        <f>SSF!J20</f>
        <v>0</v>
      </c>
      <c r="T4" s="2">
        <f>SSF!K20</f>
        <v>0</v>
      </c>
    </row>
    <row r="5" spans="1:20" x14ac:dyDescent="0.25">
      <c r="A5" s="6">
        <f t="shared" si="0"/>
        <v>2021</v>
      </c>
      <c r="B5" s="5">
        <f t="shared" si="1"/>
        <v>0</v>
      </c>
      <c r="C5" s="6" t="e">
        <f t="shared" si="2"/>
        <v>#NAME?</v>
      </c>
      <c r="D5" s="6" t="e">
        <f t="shared" si="3"/>
        <v>#NAME?</v>
      </c>
      <c r="E5" s="6">
        <f t="shared" si="4"/>
        <v>0</v>
      </c>
      <c r="F5" s="6">
        <f t="shared" si="5"/>
        <v>0</v>
      </c>
      <c r="G5" s="6">
        <f t="shared" si="6"/>
        <v>0</v>
      </c>
      <c r="H5" s="6">
        <f t="shared" si="7"/>
        <v>0</v>
      </c>
      <c r="I5" s="6">
        <f t="shared" si="8"/>
        <v>0</v>
      </c>
      <c r="J5" s="6">
        <f t="shared" si="9"/>
        <v>0</v>
      </c>
      <c r="K5" s="6" t="e">
        <f t="shared" si="10"/>
        <v>#NAME?</v>
      </c>
      <c r="L5" s="9">
        <f t="shared" si="11"/>
        <v>0</v>
      </c>
      <c r="M5" s="9">
        <f t="shared" si="12"/>
        <v>0</v>
      </c>
      <c r="N5" s="6">
        <f>SSF!B21</f>
        <v>4</v>
      </c>
      <c r="O5" s="6">
        <f>SSF!C21</f>
        <v>0</v>
      </c>
      <c r="P5" s="4">
        <f>SSF!E21</f>
        <v>0</v>
      </c>
      <c r="Q5" s="4">
        <f>SSF!G21</f>
        <v>0</v>
      </c>
      <c r="R5" s="8">
        <f>SSF!H21</f>
        <v>0</v>
      </c>
      <c r="S5" s="6">
        <f>SSF!J21</f>
        <v>0</v>
      </c>
      <c r="T5" s="2">
        <f>SSF!K21</f>
        <v>0</v>
      </c>
    </row>
    <row r="6" spans="1:20" x14ac:dyDescent="0.25">
      <c r="A6" s="6">
        <f t="shared" si="0"/>
        <v>2021</v>
      </c>
      <c r="B6" s="5">
        <f t="shared" si="1"/>
        <v>0</v>
      </c>
      <c r="C6" s="6" t="e">
        <f t="shared" si="2"/>
        <v>#NAME?</v>
      </c>
      <c r="D6" s="6" t="e">
        <f t="shared" si="3"/>
        <v>#NAME?</v>
      </c>
      <c r="E6" s="6">
        <f t="shared" si="4"/>
        <v>0</v>
      </c>
      <c r="F6" s="6">
        <f t="shared" si="5"/>
        <v>0</v>
      </c>
      <c r="G6" s="6">
        <f t="shared" si="6"/>
        <v>0</v>
      </c>
      <c r="H6" s="6">
        <f t="shared" si="7"/>
        <v>0</v>
      </c>
      <c r="I6" s="6">
        <f t="shared" si="8"/>
        <v>0</v>
      </c>
      <c r="J6" s="6">
        <f t="shared" si="9"/>
        <v>0</v>
      </c>
      <c r="K6" s="6" t="e">
        <f t="shared" si="10"/>
        <v>#NAME?</v>
      </c>
      <c r="L6" s="9">
        <f t="shared" si="11"/>
        <v>0</v>
      </c>
      <c r="M6" s="9">
        <f t="shared" si="12"/>
        <v>0</v>
      </c>
      <c r="N6" s="6">
        <f>SSF!B22</f>
        <v>5</v>
      </c>
      <c r="O6" s="6">
        <f>SSF!C22</f>
        <v>0</v>
      </c>
      <c r="P6" s="4">
        <f>SSF!E22</f>
        <v>0</v>
      </c>
      <c r="Q6" s="4">
        <f>SSF!G22</f>
        <v>0</v>
      </c>
      <c r="R6" s="8">
        <f>SSF!H22</f>
        <v>0</v>
      </c>
      <c r="S6" s="6">
        <f>SSF!J22</f>
        <v>0</v>
      </c>
      <c r="T6" s="2">
        <f>SSF!K22</f>
        <v>0</v>
      </c>
    </row>
    <row r="7" spans="1:20" x14ac:dyDescent="0.25">
      <c r="A7" s="6">
        <f t="shared" si="0"/>
        <v>2021</v>
      </c>
      <c r="B7" s="5">
        <f t="shared" si="1"/>
        <v>0</v>
      </c>
      <c r="C7" s="6" t="e">
        <f t="shared" si="2"/>
        <v>#NAME?</v>
      </c>
      <c r="D7" s="6" t="e">
        <f t="shared" si="3"/>
        <v>#NAME?</v>
      </c>
      <c r="E7" s="6">
        <f t="shared" si="4"/>
        <v>0</v>
      </c>
      <c r="F7" s="6">
        <f t="shared" si="5"/>
        <v>0</v>
      </c>
      <c r="G7" s="6">
        <f t="shared" si="6"/>
        <v>0</v>
      </c>
      <c r="H7" s="6">
        <f t="shared" si="7"/>
        <v>0</v>
      </c>
      <c r="I7" s="6">
        <f t="shared" si="8"/>
        <v>0</v>
      </c>
      <c r="J7" s="6">
        <f t="shared" si="9"/>
        <v>0</v>
      </c>
      <c r="K7" s="6" t="e">
        <f t="shared" si="10"/>
        <v>#NAME?</v>
      </c>
      <c r="L7" s="9">
        <f t="shared" si="11"/>
        <v>0</v>
      </c>
      <c r="M7" s="9">
        <f t="shared" si="12"/>
        <v>0</v>
      </c>
      <c r="N7" s="6">
        <f>SSF!B23</f>
        <v>6</v>
      </c>
      <c r="O7" s="6">
        <f>SSF!C23</f>
        <v>0</v>
      </c>
      <c r="P7" s="4">
        <f>SSF!E23</f>
        <v>0</v>
      </c>
      <c r="Q7" s="4">
        <f>SSF!G23</f>
        <v>0</v>
      </c>
      <c r="R7" s="8">
        <f>SSF!H23</f>
        <v>0</v>
      </c>
      <c r="S7" s="6">
        <f>SSF!J23</f>
        <v>0</v>
      </c>
      <c r="T7" s="2">
        <f>SSF!K23</f>
        <v>0</v>
      </c>
    </row>
    <row r="8" spans="1:20" x14ac:dyDescent="0.25">
      <c r="A8" s="6">
        <f t="shared" si="0"/>
        <v>2021</v>
      </c>
      <c r="B8" s="5">
        <f t="shared" si="1"/>
        <v>0</v>
      </c>
      <c r="C8" s="6" t="e">
        <f t="shared" si="2"/>
        <v>#NAME?</v>
      </c>
      <c r="D8" s="6" t="e">
        <f t="shared" si="3"/>
        <v>#NAME?</v>
      </c>
      <c r="E8" s="6">
        <f t="shared" si="4"/>
        <v>0</v>
      </c>
      <c r="F8" s="6">
        <f t="shared" si="5"/>
        <v>0</v>
      </c>
      <c r="G8" s="6">
        <f t="shared" si="6"/>
        <v>0</v>
      </c>
      <c r="H8" s="6">
        <f t="shared" si="7"/>
        <v>0</v>
      </c>
      <c r="I8" s="6">
        <f t="shared" si="8"/>
        <v>0</v>
      </c>
      <c r="J8" s="6">
        <f t="shared" si="9"/>
        <v>0</v>
      </c>
      <c r="K8" s="6" t="e">
        <f t="shared" si="10"/>
        <v>#NAME?</v>
      </c>
      <c r="L8" s="9">
        <f t="shared" si="11"/>
        <v>0</v>
      </c>
      <c r="M8" s="9">
        <f t="shared" si="12"/>
        <v>0</v>
      </c>
      <c r="N8" s="6">
        <f>SSF!B24</f>
        <v>7</v>
      </c>
      <c r="O8" s="6">
        <f>SSF!C24</f>
        <v>0</v>
      </c>
      <c r="P8" s="4">
        <f>SSF!E24</f>
        <v>0</v>
      </c>
      <c r="Q8" s="4">
        <f>SSF!G24</f>
        <v>0</v>
      </c>
      <c r="R8" s="8">
        <f>SSF!H24</f>
        <v>0</v>
      </c>
      <c r="S8" s="6">
        <f>SSF!J24</f>
        <v>0</v>
      </c>
      <c r="T8" s="2">
        <f>SSF!K24</f>
        <v>0</v>
      </c>
    </row>
    <row r="9" spans="1:20" x14ac:dyDescent="0.25">
      <c r="A9" s="6">
        <f t="shared" si="0"/>
        <v>2021</v>
      </c>
      <c r="B9" s="5">
        <f t="shared" si="1"/>
        <v>0</v>
      </c>
      <c r="C9" s="6" t="e">
        <f t="shared" si="2"/>
        <v>#NAME?</v>
      </c>
      <c r="D9" s="6" t="e">
        <f t="shared" si="3"/>
        <v>#NAME?</v>
      </c>
      <c r="E9" s="6">
        <f t="shared" si="4"/>
        <v>0</v>
      </c>
      <c r="F9" s="6">
        <f t="shared" si="5"/>
        <v>0</v>
      </c>
      <c r="G9" s="6">
        <f t="shared" si="6"/>
        <v>0</v>
      </c>
      <c r="H9" s="6">
        <f t="shared" si="7"/>
        <v>0</v>
      </c>
      <c r="I9" s="6">
        <f t="shared" si="8"/>
        <v>0</v>
      </c>
      <c r="J9" s="6">
        <f t="shared" si="9"/>
        <v>0</v>
      </c>
      <c r="K9" s="6" t="e">
        <f t="shared" si="10"/>
        <v>#NAME?</v>
      </c>
      <c r="L9" s="9">
        <f t="shared" si="11"/>
        <v>0</v>
      </c>
      <c r="M9" s="9">
        <f t="shared" si="12"/>
        <v>0</v>
      </c>
      <c r="N9" s="6">
        <f>SSF!B27</f>
        <v>10</v>
      </c>
      <c r="O9" s="6">
        <f>SSF!C27</f>
        <v>0</v>
      </c>
      <c r="P9" s="4">
        <f>SSF!E27</f>
        <v>0</v>
      </c>
      <c r="Q9" s="4">
        <f>SSF!G27</f>
        <v>0</v>
      </c>
      <c r="R9" s="8">
        <f>SSF!H27</f>
        <v>0</v>
      </c>
      <c r="S9" s="6">
        <f>SSF!J27</f>
        <v>0</v>
      </c>
      <c r="T9" s="2">
        <f>SSF!K27</f>
        <v>0</v>
      </c>
    </row>
    <row r="10" spans="1:20" x14ac:dyDescent="0.25">
      <c r="A10" s="6">
        <f t="shared" si="0"/>
        <v>2021</v>
      </c>
      <c r="B10" s="5">
        <f t="shared" si="1"/>
        <v>0</v>
      </c>
      <c r="C10" s="6" t="e">
        <f t="shared" si="2"/>
        <v>#NAME?</v>
      </c>
      <c r="D10" s="6" t="e">
        <f t="shared" si="3"/>
        <v>#NAME?</v>
      </c>
      <c r="E10" s="6">
        <f t="shared" si="4"/>
        <v>0</v>
      </c>
      <c r="F10" s="6">
        <f t="shared" si="5"/>
        <v>0</v>
      </c>
      <c r="G10" s="6">
        <f t="shared" si="6"/>
        <v>0</v>
      </c>
      <c r="H10" s="6">
        <f t="shared" si="7"/>
        <v>0</v>
      </c>
      <c r="I10" s="6">
        <f t="shared" si="8"/>
        <v>0</v>
      </c>
      <c r="J10" s="6">
        <f t="shared" si="9"/>
        <v>0</v>
      </c>
      <c r="K10" s="6" t="e">
        <f t="shared" si="10"/>
        <v>#NAME?</v>
      </c>
      <c r="L10" s="9">
        <f t="shared" si="11"/>
        <v>0</v>
      </c>
      <c r="M10" s="9">
        <f t="shared" si="12"/>
        <v>0</v>
      </c>
      <c r="N10" s="6">
        <f>SSF!B28</f>
        <v>11</v>
      </c>
      <c r="O10" s="6">
        <f>SSF!C28</f>
        <v>0</v>
      </c>
      <c r="P10" s="4">
        <f>SSF!E28</f>
        <v>0</v>
      </c>
      <c r="Q10" s="4">
        <f>SSF!G28</f>
        <v>0</v>
      </c>
      <c r="R10" s="8">
        <f>SSF!H28</f>
        <v>0</v>
      </c>
      <c r="S10" s="6">
        <f>SSF!J28</f>
        <v>0</v>
      </c>
      <c r="T10" s="2">
        <f>SSF!K28</f>
        <v>0</v>
      </c>
    </row>
    <row r="11" spans="1:20" x14ac:dyDescent="0.25">
      <c r="A11" s="6">
        <f t="shared" si="0"/>
        <v>2021</v>
      </c>
      <c r="B11" s="5">
        <f t="shared" si="1"/>
        <v>0</v>
      </c>
      <c r="C11" s="6" t="e">
        <f t="shared" si="2"/>
        <v>#NAME?</v>
      </c>
      <c r="D11" s="6" t="e">
        <f t="shared" si="3"/>
        <v>#NAME?</v>
      </c>
      <c r="E11" s="6">
        <f t="shared" si="4"/>
        <v>0</v>
      </c>
      <c r="F11" s="6">
        <f t="shared" si="5"/>
        <v>0</v>
      </c>
      <c r="G11" s="6">
        <f t="shared" si="6"/>
        <v>0</v>
      </c>
      <c r="H11" s="6">
        <f t="shared" si="7"/>
        <v>0</v>
      </c>
      <c r="I11" s="6">
        <f t="shared" si="8"/>
        <v>0</v>
      </c>
      <c r="J11" s="6">
        <f t="shared" si="9"/>
        <v>0</v>
      </c>
      <c r="K11" s="6" t="e">
        <f t="shared" si="10"/>
        <v>#NAME?</v>
      </c>
      <c r="L11" s="9">
        <f t="shared" si="11"/>
        <v>0</v>
      </c>
      <c r="M11" s="9">
        <f t="shared" si="12"/>
        <v>0</v>
      </c>
      <c r="N11" s="6">
        <f>SSF!B29</f>
        <v>12</v>
      </c>
      <c r="O11" s="6">
        <f>SSF!C29</f>
        <v>0</v>
      </c>
      <c r="P11" s="4">
        <f>SSF!E29</f>
        <v>0</v>
      </c>
      <c r="Q11" s="4">
        <f>SSF!G29</f>
        <v>0</v>
      </c>
      <c r="R11" s="8">
        <f>SSF!H29</f>
        <v>0</v>
      </c>
      <c r="S11" s="6">
        <f>SSF!J29</f>
        <v>0</v>
      </c>
      <c r="T11" s="2">
        <f>SSF!K29</f>
        <v>0</v>
      </c>
    </row>
    <row r="12" spans="1:20" x14ac:dyDescent="0.25">
      <c r="A12" s="6">
        <f t="shared" si="0"/>
        <v>2021</v>
      </c>
      <c r="B12" s="5">
        <f t="shared" si="1"/>
        <v>0</v>
      </c>
      <c r="C12" s="6" t="e">
        <f t="shared" si="2"/>
        <v>#NAME?</v>
      </c>
      <c r="D12" s="6" t="e">
        <f t="shared" si="3"/>
        <v>#NAME?</v>
      </c>
      <c r="E12" s="6">
        <f t="shared" si="4"/>
        <v>0</v>
      </c>
      <c r="F12" s="6">
        <f t="shared" si="5"/>
        <v>0</v>
      </c>
      <c r="G12" s="6">
        <f t="shared" si="6"/>
        <v>0</v>
      </c>
      <c r="H12" s="6">
        <f t="shared" si="7"/>
        <v>0</v>
      </c>
      <c r="I12" s="6">
        <f t="shared" si="8"/>
        <v>0</v>
      </c>
      <c r="J12" s="6">
        <f t="shared" si="9"/>
        <v>0</v>
      </c>
      <c r="K12" s="6" t="e">
        <f t="shared" si="10"/>
        <v>#NAME?</v>
      </c>
      <c r="L12" s="9">
        <f t="shared" si="11"/>
        <v>0</v>
      </c>
      <c r="M12" s="9">
        <f t="shared" si="12"/>
        <v>0</v>
      </c>
      <c r="N12" s="6">
        <f>SSF!B30</f>
        <v>13</v>
      </c>
      <c r="O12" s="6">
        <f>SSF!C30</f>
        <v>0</v>
      </c>
      <c r="P12" s="4">
        <f>SSF!E30</f>
        <v>0</v>
      </c>
      <c r="Q12" s="4">
        <f>SSF!G30</f>
        <v>0</v>
      </c>
      <c r="R12" s="8">
        <f>SSF!H30</f>
        <v>0</v>
      </c>
      <c r="S12" s="6">
        <f>SSF!J30</f>
        <v>0</v>
      </c>
      <c r="T12" s="2">
        <f>SSF!K30</f>
        <v>0</v>
      </c>
    </row>
    <row r="13" spans="1:20" x14ac:dyDescent="0.25">
      <c r="A13" s="6">
        <f t="shared" si="0"/>
        <v>2021</v>
      </c>
      <c r="B13" s="5">
        <f t="shared" si="1"/>
        <v>0</v>
      </c>
      <c r="C13" s="6" t="e">
        <f t="shared" si="2"/>
        <v>#NAME?</v>
      </c>
      <c r="D13" s="6" t="e">
        <f t="shared" si="3"/>
        <v>#NAME?</v>
      </c>
      <c r="E13" s="6">
        <f t="shared" si="4"/>
        <v>0</v>
      </c>
      <c r="F13" s="6">
        <f t="shared" si="5"/>
        <v>0</v>
      </c>
      <c r="G13" s="6">
        <f t="shared" si="6"/>
        <v>0</v>
      </c>
      <c r="H13" s="6">
        <f t="shared" si="7"/>
        <v>0</v>
      </c>
      <c r="I13" s="6">
        <f t="shared" si="8"/>
        <v>0</v>
      </c>
      <c r="J13" s="6">
        <f t="shared" si="9"/>
        <v>0</v>
      </c>
      <c r="K13" s="6" t="e">
        <f t="shared" si="10"/>
        <v>#NAME?</v>
      </c>
      <c r="L13" s="9">
        <f t="shared" si="11"/>
        <v>0</v>
      </c>
      <c r="M13" s="9">
        <f t="shared" si="12"/>
        <v>0</v>
      </c>
      <c r="N13" s="6" t="e">
        <f>SSF!#REF!</f>
        <v>#REF!</v>
      </c>
      <c r="O13" s="6" t="e">
        <f>SSF!#REF!</f>
        <v>#REF!</v>
      </c>
      <c r="P13" s="4" t="e">
        <f>SSF!#REF!</f>
        <v>#REF!</v>
      </c>
      <c r="Q13" s="4" t="e">
        <f>SSF!#REF!</f>
        <v>#REF!</v>
      </c>
      <c r="R13" s="8" t="e">
        <f>SSF!#REF!</f>
        <v>#REF!</v>
      </c>
      <c r="S13" s="6" t="e">
        <f>SSF!#REF!</f>
        <v>#REF!</v>
      </c>
      <c r="T13" s="2" t="e">
        <f>SSF!#REF!</f>
        <v>#REF!</v>
      </c>
    </row>
  </sheetData>
  <sheetProtection password="DBE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59</vt:i4>
      </vt:variant>
    </vt:vector>
  </HeadingPairs>
  <TitlesOfParts>
    <vt:vector size="62" baseType="lpstr">
      <vt:lpstr>SSF</vt:lpstr>
      <vt:lpstr>Reference</vt:lpstr>
      <vt:lpstr>Data</vt:lpstr>
      <vt:lpstr>ActivityShort</vt:lpstr>
      <vt:lpstr>BadActivity</vt:lpstr>
      <vt:lpstr>Break</vt:lpstr>
      <vt:lpstr>BudgetTotal</vt:lpstr>
      <vt:lpstr>DeptAddress</vt:lpstr>
      <vt:lpstr>DeptCity</vt:lpstr>
      <vt:lpstr>DeptContact</vt:lpstr>
      <vt:lpstr>DeptDate</vt:lpstr>
      <vt:lpstr>DeptEmail</vt:lpstr>
      <vt:lpstr>DeptFax</vt:lpstr>
      <vt:lpstr>DeptName</vt:lpstr>
      <vt:lpstr>DeptPhone</vt:lpstr>
      <vt:lpstr>DeptRegion</vt:lpstr>
      <vt:lpstr>Descr</vt:lpstr>
      <vt:lpstr>DocID</vt:lpstr>
      <vt:lpstr>EndDate</vt:lpstr>
      <vt:lpstr>Exp</vt:lpstr>
      <vt:lpstr>FY</vt:lpstr>
      <vt:lpstr>LURPActivity</vt:lpstr>
      <vt:lpstr>LURPMonths</vt:lpstr>
      <vt:lpstr>MonthlyRP</vt:lpstr>
      <vt:lpstr>PagesUsed</vt:lpstr>
      <vt:lpstr>Reference!Print_Area</vt:lpstr>
      <vt:lpstr>SSF!Print_Area</vt:lpstr>
      <vt:lpstr>ProvAddr</vt:lpstr>
      <vt:lpstr>ProvContact</vt:lpstr>
      <vt:lpstr>ProvDate</vt:lpstr>
      <vt:lpstr>ProvEmail</vt:lpstr>
      <vt:lpstr>ProvFax</vt:lpstr>
      <vt:lpstr>Provider</vt:lpstr>
      <vt:lpstr>ProvName</vt:lpstr>
      <vt:lpstr>ProvPhone</vt:lpstr>
      <vt:lpstr>ProvVC</vt:lpstr>
      <vt:lpstr>Rate</vt:lpstr>
      <vt:lpstr>ReadyPayWarnings</vt:lpstr>
      <vt:lpstr>RequestRP</vt:lpstr>
      <vt:lpstr>RPCalc</vt:lpstr>
      <vt:lpstr>RPMessage</vt:lpstr>
      <vt:lpstr>SigDate</vt:lpstr>
      <vt:lpstr>StartDate</vt:lpstr>
      <vt:lpstr>SSF!Text15</vt:lpstr>
      <vt:lpstr>SSF!Text18</vt:lpstr>
      <vt:lpstr>SSF!Text21</vt:lpstr>
      <vt:lpstr>SSF!Text22</vt:lpstr>
      <vt:lpstr>SSF!Text24</vt:lpstr>
      <vt:lpstr>SSF!Text26</vt:lpstr>
      <vt:lpstr>SSF!Text28</vt:lpstr>
      <vt:lpstr>SSF!Text49</vt:lpstr>
      <vt:lpstr>SSF!Text51</vt:lpstr>
      <vt:lpstr>SSF!Text53</vt:lpstr>
      <vt:lpstr>SSF!Text58</vt:lpstr>
      <vt:lpstr>SSF!Text60</vt:lpstr>
      <vt:lpstr>SSF!Text88</vt:lpstr>
      <vt:lpstr>SSF!Text92</vt:lpstr>
      <vt:lpstr>SSF!Text93</vt:lpstr>
      <vt:lpstr>SSF!Text95</vt:lpstr>
      <vt:lpstr>UNits</vt:lpstr>
      <vt:lpstr>UnitType</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DMRuser</dc:creator>
  <cp:lastModifiedBy>Gustus, Toni (DDS)</cp:lastModifiedBy>
  <cp:lastPrinted>2019-04-25T14:22:38Z</cp:lastPrinted>
  <dcterms:created xsi:type="dcterms:W3CDTF">2008-05-27T18:05:43Z</dcterms:created>
  <dcterms:modified xsi:type="dcterms:W3CDTF">2020-06-02T14:52:29Z</dcterms:modified>
</cp:coreProperties>
</file>