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3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61" i="1" s="1"/>
  <c r="C45" i="1"/>
  <c r="C39" i="1"/>
  <c r="C34" i="1"/>
  <c r="C40" i="1" s="1"/>
  <c r="C24" i="1"/>
  <c r="C26" i="1" s="1"/>
  <c r="C16" i="1"/>
  <c r="C27" i="1" s="1"/>
  <c r="C70" i="1" l="1"/>
  <c r="C74" i="1" s="1"/>
  <c r="C77" i="1" s="1"/>
  <c r="C46" i="1"/>
  <c r="C69" i="3" l="1"/>
  <c r="C53" i="3"/>
  <c r="C45" i="3"/>
  <c r="C39" i="3"/>
  <c r="C34" i="3"/>
  <c r="C40" i="3" s="1"/>
  <c r="C46" i="3" s="1"/>
  <c r="C24" i="3"/>
  <c r="C26" i="3" s="1"/>
  <c r="C16" i="3"/>
  <c r="C27" i="3" s="1"/>
  <c r="C61" i="3" l="1"/>
  <c r="C70" i="3" s="1"/>
  <c r="C74" i="3" s="1"/>
  <c r="C77" i="3" s="1"/>
</calcChain>
</file>

<file path=xl/sharedStrings.xml><?xml version="1.0" encoding="utf-8"?>
<sst xmlns="http://schemas.openxmlformats.org/spreadsheetml/2006/main" count="295" uniqueCount="147">
  <si>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</si>
  <si>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</si>
  <si>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</si>
  <si>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</si>
  <si>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</si>
  <si>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</si>
  <si>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</si>
  <si>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</si>
  <si>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</si>
  <si>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</si>
  <si>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</si>
  <si>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</si>
  <si>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</si>
  <si>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</si>
  <si>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</si>
  <si>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</si>
  <si>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</si>
  <si>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</si>
  <si>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</si>
  <si>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</si>
  <si>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</si>
  <si>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</si>
  <si>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</si>
  <si>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</si>
  <si>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</si>
  <si>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</si>
  <si>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</si>
  <si>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</si>
  <si>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</si>
  <si>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</si>
  <si>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</si>
  <si>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</si>
  <si>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</si>
  <si>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</si>
  <si>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</si>
  <si>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</si>
  <si>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</si>
  <si>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</si>
  <si>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</si>
  <si>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</si>
  <si>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</si>
  <si>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</si>
  <si>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</si>
  <si>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</si>
  <si>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</si>
  <si>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</si>
  <si>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</si>
  <si>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</si>
  <si>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</si>
  <si>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</si>
  <si>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</si>
  <si>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</si>
  <si>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</si>
  <si>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</si>
  <si>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</si>
  <si>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</si>
  <si>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</si>
  <si>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</si>
  <si>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</si>
  <si>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</si>
  <si>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</si>
  <si>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</si>
  <si>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</si>
  <si>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</si>
  <si>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</si>
  <si>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</si>
  <si>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</si>
  <si>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</si>
  <si>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</si>
  <si>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</si>
  <si>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</si>
  <si>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</si>
  <si>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</si>
  <si>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</si>
  <si>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</si>
  <si>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</si>
  <si>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</si>
  <si>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</si>
  <si>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</si>
  <si>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</si>
  <si>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</si>
  <si>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</si>
  <si>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</si>
  <si>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</si>
  <si>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</si>
  <si>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</si>
  <si>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</si>
  <si>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</si>
  <si>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</si>
  <si>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</si>
  <si>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</si>
  <si>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</si>
  <si>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</si>
  <si>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</si>
  <si>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</si>
  <si>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</si>
  <si>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</si>
  <si>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</si>
  <si>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</si>
  <si>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</si>
  <si>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</si>
  <si>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</si>
  <si>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</si>
  <si>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</si>
  <si>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</si>
  <si>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</si>
  <si>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</si>
  <si>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</si>
  <si>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</si>
  <si>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</si>
  <si>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</si>
  <si>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</si>
  <si>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</si>
  <si>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</si>
  <si>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</si>
  <si>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</si>
  <si>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</si>
  <si>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</si>
  <si>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</si>
  <si>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</si>
  <si>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</si>
  <si>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</si>
  <si>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</si>
  <si>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</si>
  <si>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</si>
  <si>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</si>
  <si>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</si>
  <si>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</si>
  <si>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</si>
  <si>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</si>
  <si>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</si>
  <si>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</si>
  <si>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</si>
  <si>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</si>
  <si>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</si>
  <si>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</si>
  <si>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</si>
  <si>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</si>
  <si>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</si>
  <si>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System-Level</t>
  </si>
  <si>
    <t xml:space="preserve">Signature Healthcare Corporation </t>
  </si>
  <si>
    <t>10/01/2015-09/30/2016</t>
  </si>
  <si>
    <t xml:space="preserve"> </t>
  </si>
  <si>
    <t>Pledges are included on this line for audit purposes</t>
  </si>
  <si>
    <t>Pledges are included in Prepaids and other current assets for audit purposes</t>
  </si>
  <si>
    <t xml:space="preserve">Signature Healthcare Medical Group </t>
  </si>
  <si>
    <t xml:space="preserve">Physician Practice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</si>
</sst>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9">
    <xf numFmtId="0" fontId="0" fillId="0" borderId="0" xfId="0"/>
    <xf numFmtId="42" fontId="3" fillId="33" borderId="1" xfId="0" applyNumberFormat="1" applyFont="1" applyFill="1" applyBorder="1"/>
    <xf numFmtId="42" fontId="0" fillId="33" borderId="1" xfId="0" applyNumberFormat="1" applyFont="1" applyFill="1" applyBorder="1" applyAlignment="1"/>
    <xf numFmtId="42" fontId="3" fillId="33" borderId="1" xfId="0" applyNumberFormat="1" applyFont="1" applyFill="1" applyBorder="1" applyAlignment="1"/>
    <xf numFmtId="0" fontId="0" fillId="33" borderId="0" xfId="0" applyFont="1" applyFill="1" applyBorder="1"/>
    <xf numFmtId="0" fontId="0" fillId="33" borderId="0" xfId="0" applyFont="1" applyFill="1"/>
    <xf numFmtId="42" fontId="0" fillId="33" borderId="1" xfId="0" applyNumberFormat="1" applyFont="1" applyFill="1" applyBorder="1"/>
    <xf numFmtId="0" fontId="0" fillId="33" borderId="17" xfId="0" applyFont="1" applyFill="1" applyBorder="1" applyAlignment="1"/>
    <xf numFmtId="42" fontId="3" fillId="33" borderId="19" xfId="0" applyNumberFormat="1" applyFont="1" applyFill="1" applyBorder="1"/>
    <xf numFmtId="0" fontId="0" fillId="33" borderId="23" xfId="0" applyFont="1" applyFill="1" applyBorder="1" applyAlignment="1"/>
    <xf numFmtId="0" fontId="0" fillId="33" borderId="17" xfId="0" applyFont="1" applyFill="1" applyBorder="1"/>
    <xf numFmtId="0" fontId="0" fillId="33" borderId="23" xfId="0" applyFont="1" applyFill="1" applyBorder="1"/>
    <xf numFmtId="42" fontId="0" fillId="33" borderId="12" xfId="0" applyNumberFormat="1" applyFont="1" applyFill="1" applyBorder="1" applyProtection="1">
      <protection locked="0"/>
    </xf>
    <xf numFmtId="49" fontId="0" fillId="33" borderId="17" xfId="0" applyNumberFormat="1" applyFont="1" applyFill="1" applyBorder="1" applyAlignment="1" applyProtection="1">
      <protection locked="0"/>
    </xf>
    <xf numFmtId="42" fontId="3" fillId="33" borderId="12" xfId="0" applyNumberFormat="1" applyFont="1" applyFill="1" applyBorder="1"/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 wrapText="1"/>
    </xf>
    <xf numFmtId="0" fontId="1" fillId="34" borderId="16" xfId="0" applyFont="1" applyFill="1" applyBorder="1"/>
    <xf numFmtId="0" fontId="1" fillId="34" borderId="1" xfId="0" applyFont="1" applyFill="1" applyBorder="1"/>
    <xf numFmtId="0" fontId="1" fillId="34" borderId="18" xfId="0" applyFont="1" applyFill="1" applyBorder="1"/>
    <xf numFmtId="0" fontId="1" fillId="34" borderId="19" xfId="0" applyFont="1" applyFill="1" applyBorder="1"/>
    <xf numFmtId="0" fontId="1" fillId="34" borderId="13" xfId="0" applyFont="1" applyFill="1" applyBorder="1"/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/>
    <xf numFmtId="0" fontId="2" fillId="34" borderId="16" xfId="0" applyFont="1" applyFill="1" applyBorder="1"/>
    <xf numFmtId="0" fontId="2" fillId="34" borderId="1" xfId="0" applyFont="1" applyFill="1" applyBorder="1"/>
    <xf numFmtId="0" fontId="2" fillId="34" borderId="12" xfId="0" applyFont="1" applyFill="1" applyBorder="1"/>
    <xf numFmtId="0" fontId="1" fillId="34" borderId="16" xfId="0" applyFont="1" applyFill="1" applyBorder="1" applyAlignment="1"/>
    <xf numFmtId="0" fontId="1" fillId="34" borderId="12" xfId="0" applyFont="1" applyFill="1" applyBorder="1" applyAlignment="1"/>
    <xf numFmtId="0" fontId="1" fillId="34" borderId="1" xfId="0" applyFont="1" applyFill="1" applyBorder="1" applyAlignment="1"/>
    <xf numFmtId="0" fontId="2" fillId="34" borderId="16" xfId="0" applyFont="1" applyFill="1" applyBorder="1" applyAlignment="1"/>
    <xf numFmtId="0" fontId="2" fillId="34" borderId="1" xfId="0" applyFont="1" applyFill="1" applyBorder="1" applyAlignment="1"/>
    <xf numFmtId="0" fontId="2" fillId="34" borderId="18" xfId="0" applyFont="1" applyFill="1" applyBorder="1"/>
    <xf numFmtId="0" fontId="2" fillId="34" borderId="19" xfId="0" applyFont="1" applyFill="1" applyBorder="1"/>
    <xf numFmtId="0" fontId="1" fillId="34" borderId="16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3" borderId="2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0" borderId="20" xfId="0" applyNumberFormat="1" applyFont="1" applyFill="1" applyBorder="1" applyAlignment="1">
      <alignment horizontal="left"/>
    </xf>
    <xf numFmtId="14" fontId="0" fillId="0" borderId="21" xfId="0" applyNumberFormat="1" applyFont="1" applyFill="1" applyBorder="1" applyAlignment="1">
      <alignment horizontal="left"/>
    </xf>
    <xf numFmtId="14" fontId="0" fillId="0" borderId="22" xfId="0" applyNumberFormat="1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/>
  </sheetViews>
  <sheetFormatPr defaultRowHeight="15" x14ac:dyDescent="0.25"/>
  <cols>
    <col min="1" max="1" width="9.140625" style="5"/>
    <col min="2" max="2" width="64" style="5" customWidth="1"/>
    <col min="3" max="3" width="15.85546875" style="5" customWidth="1"/>
    <col min="4" max="4" width="17.42578125" style="5" bestFit="1" customWidth="1"/>
    <col min="5" max="5" width="33.85546875" style="5" customWidth="1"/>
    <col min="6" max="16384" width="9.140625" style="5"/>
  </cols>
  <sheetData>
    <row r="1" spans="1:5" ht="30" x14ac:dyDescent="0.25">
      <c r="A1" s="15" t="s">
        <v>0</v>
      </c>
      <c r="B1" s="16" t="s">
        <v>2</v>
      </c>
      <c r="C1" s="42" t="s">
        <v>140</v>
      </c>
      <c r="D1" s="42"/>
      <c r="E1" s="43"/>
    </row>
    <row r="2" spans="1:5" x14ac:dyDescent="0.25">
      <c r="A2" s="17" t="s">
        <v>4</v>
      </c>
      <c r="B2" s="18" t="s">
        <v>5</v>
      </c>
      <c r="C2" s="44" t="s">
        <v>139</v>
      </c>
      <c r="D2" s="44"/>
      <c r="E2" s="45"/>
    </row>
    <row r="3" spans="1:5" ht="15.75" thickBot="1" x14ac:dyDescent="0.3">
      <c r="A3" s="19" t="s">
        <v>1</v>
      </c>
      <c r="B3" s="20" t="s">
        <v>3</v>
      </c>
      <c r="C3" s="46" t="s">
        <v>141</v>
      </c>
      <c r="D3" s="47"/>
      <c r="E3" s="48"/>
    </row>
    <row r="4" spans="1:5" ht="15.75" thickBot="1" x14ac:dyDescent="0.3">
      <c r="A4" s="38"/>
      <c r="B4" s="38"/>
      <c r="C4" s="38"/>
      <c r="D4" s="38"/>
      <c r="E4" s="38"/>
    </row>
    <row r="5" spans="1:5" x14ac:dyDescent="0.25">
      <c r="A5" s="21"/>
      <c r="B5" s="22" t="s">
        <v>8</v>
      </c>
      <c r="C5" s="22" t="s">
        <v>9</v>
      </c>
      <c r="D5" s="22" t="s">
        <v>10</v>
      </c>
      <c r="E5" s="23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7" t="s">
        <v>6</v>
      </c>
      <c r="B8" s="24" t="s">
        <v>7</v>
      </c>
      <c r="C8" s="12">
        <v>5212482</v>
      </c>
      <c r="D8" s="12"/>
      <c r="E8" s="13" t="s">
        <v>142</v>
      </c>
    </row>
    <row r="9" spans="1:5" x14ac:dyDescent="0.25">
      <c r="A9" s="17" t="s">
        <v>12</v>
      </c>
      <c r="B9" s="24" t="s">
        <v>14</v>
      </c>
      <c r="C9" s="12"/>
      <c r="D9" s="12"/>
      <c r="E9" s="13"/>
    </row>
    <row r="10" spans="1:5" x14ac:dyDescent="0.25">
      <c r="A10" s="17" t="s">
        <v>13</v>
      </c>
      <c r="B10" s="24" t="s">
        <v>15</v>
      </c>
      <c r="C10" s="12"/>
      <c r="D10" s="12"/>
      <c r="E10" s="13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7" t="s">
        <v>19</v>
      </c>
      <c r="B12" s="24" t="s">
        <v>24</v>
      </c>
      <c r="C12" s="12">
        <v>38937964</v>
      </c>
      <c r="D12" s="12"/>
      <c r="E12" s="13"/>
    </row>
    <row r="13" spans="1:5" x14ac:dyDescent="0.25">
      <c r="A13" s="17" t="s">
        <v>20</v>
      </c>
      <c r="B13" s="24" t="s">
        <v>25</v>
      </c>
      <c r="C13" s="12"/>
      <c r="D13" s="12"/>
      <c r="E13" s="13"/>
    </row>
    <row r="14" spans="1:5" x14ac:dyDescent="0.25">
      <c r="A14" s="17" t="s">
        <v>21</v>
      </c>
      <c r="B14" s="24" t="s">
        <v>26</v>
      </c>
      <c r="C14" s="12">
        <v>5758005</v>
      </c>
      <c r="D14" s="12"/>
      <c r="E14" s="13"/>
    </row>
    <row r="15" spans="1:5" x14ac:dyDescent="0.25">
      <c r="A15" s="17" t="s">
        <v>22</v>
      </c>
      <c r="B15" s="24" t="s">
        <v>27</v>
      </c>
      <c r="C15" s="12">
        <v>6711170</v>
      </c>
      <c r="D15" s="12"/>
      <c r="E15" s="13" t="s">
        <v>143</v>
      </c>
    </row>
    <row r="16" spans="1:5" x14ac:dyDescent="0.25">
      <c r="A16" s="25" t="s">
        <v>23</v>
      </c>
      <c r="B16" s="26" t="s">
        <v>28</v>
      </c>
      <c r="C16" s="1">
        <f>SUM(C8:C10)+ SUM(C12:C15)</f>
        <v>56619621</v>
      </c>
      <c r="D16" s="1"/>
      <c r="E16" s="7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7" t="s">
        <v>30</v>
      </c>
      <c r="B18" s="24" t="s">
        <v>41</v>
      </c>
      <c r="C18" s="12">
        <v>75105703</v>
      </c>
      <c r="D18" s="12"/>
      <c r="E18" s="13"/>
    </row>
    <row r="19" spans="1:5" x14ac:dyDescent="0.25">
      <c r="A19" s="17" t="s">
        <v>31</v>
      </c>
      <c r="B19" s="24" t="s">
        <v>42</v>
      </c>
      <c r="C19" s="12">
        <v>36250</v>
      </c>
      <c r="D19" s="12"/>
      <c r="E19" s="13" t="s">
        <v>144</v>
      </c>
    </row>
    <row r="20" spans="1:5" x14ac:dyDescent="0.25">
      <c r="A20" s="17" t="s">
        <v>32</v>
      </c>
      <c r="B20" s="24" t="s">
        <v>43</v>
      </c>
      <c r="C20" s="12"/>
      <c r="D20" s="12"/>
      <c r="E20" s="13"/>
    </row>
    <row r="21" spans="1:5" x14ac:dyDescent="0.25">
      <c r="A21" s="17" t="s">
        <v>33</v>
      </c>
      <c r="B21" s="24" t="s">
        <v>44</v>
      </c>
      <c r="C21" s="12"/>
      <c r="D21" s="12"/>
      <c r="E21" s="13"/>
    </row>
    <row r="22" spans="1:5" x14ac:dyDescent="0.25">
      <c r="A22" s="17" t="s">
        <v>34</v>
      </c>
      <c r="B22" s="24" t="s">
        <v>45</v>
      </c>
      <c r="C22" s="12">
        <v>208674688</v>
      </c>
      <c r="D22" s="12"/>
      <c r="E22" s="13"/>
    </row>
    <row r="23" spans="1:5" x14ac:dyDescent="0.25">
      <c r="A23" s="17" t="s">
        <v>35</v>
      </c>
      <c r="B23" s="24" t="s">
        <v>46</v>
      </c>
      <c r="C23" s="12">
        <v>110343375</v>
      </c>
      <c r="D23" s="12"/>
      <c r="E23" s="13"/>
    </row>
    <row r="24" spans="1:5" x14ac:dyDescent="0.25">
      <c r="A24" s="25" t="s">
        <v>36</v>
      </c>
      <c r="B24" s="27" t="s">
        <v>47</v>
      </c>
      <c r="C24" s="14">
        <f>C22-C23</f>
        <v>98331313</v>
      </c>
      <c r="D24" s="14"/>
      <c r="E24" s="7"/>
    </row>
    <row r="25" spans="1:5" x14ac:dyDescent="0.25">
      <c r="A25" s="17" t="s">
        <v>37</v>
      </c>
      <c r="B25" s="24" t="s">
        <v>48</v>
      </c>
      <c r="C25" s="12">
        <v>15259779</v>
      </c>
      <c r="D25" s="12"/>
      <c r="E25" s="13"/>
    </row>
    <row r="26" spans="1:5" x14ac:dyDescent="0.25">
      <c r="A26" s="25" t="s">
        <v>38</v>
      </c>
      <c r="B26" s="26" t="s">
        <v>49</v>
      </c>
      <c r="C26" s="1">
        <f>SUM(C18:C21) + SUM(C24:C25)</f>
        <v>188733045</v>
      </c>
      <c r="D26" s="1"/>
      <c r="E26" s="7"/>
    </row>
    <row r="27" spans="1:5" x14ac:dyDescent="0.25">
      <c r="A27" s="25" t="s">
        <v>39</v>
      </c>
      <c r="B27" s="26" t="s">
        <v>40</v>
      </c>
      <c r="C27" s="1">
        <f>C16+C26</f>
        <v>245352666</v>
      </c>
      <c r="D27" s="1"/>
      <c r="E27" s="7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7" t="s">
        <v>52</v>
      </c>
      <c r="B30" s="24" t="s">
        <v>57</v>
      </c>
      <c r="C30" s="12">
        <v>7546134</v>
      </c>
      <c r="D30" s="12"/>
      <c r="E30" s="13"/>
    </row>
    <row r="31" spans="1:5" x14ac:dyDescent="0.25">
      <c r="A31" s="17" t="s">
        <v>53</v>
      </c>
      <c r="B31" s="24" t="s">
        <v>58</v>
      </c>
      <c r="C31" s="12">
        <v>5835721</v>
      </c>
      <c r="D31" s="12"/>
      <c r="E31" s="13"/>
    </row>
    <row r="32" spans="1:5" x14ac:dyDescent="0.25">
      <c r="A32" s="17" t="s">
        <v>54</v>
      </c>
      <c r="B32" s="24" t="s">
        <v>59</v>
      </c>
      <c r="C32" s="12"/>
      <c r="D32" s="12"/>
      <c r="E32" s="13"/>
    </row>
    <row r="33" spans="1:5" x14ac:dyDescent="0.25">
      <c r="A33" s="17" t="s">
        <v>55</v>
      </c>
      <c r="B33" s="24" t="s">
        <v>60</v>
      </c>
      <c r="C33" s="12">
        <v>37257956</v>
      </c>
      <c r="D33" s="12"/>
      <c r="E33" s="13"/>
    </row>
    <row r="34" spans="1:5" x14ac:dyDescent="0.25">
      <c r="A34" s="25" t="s">
        <v>56</v>
      </c>
      <c r="B34" s="26" t="s">
        <v>61</v>
      </c>
      <c r="C34" s="1">
        <f>SUM(C30:C33)</f>
        <v>50639811</v>
      </c>
      <c r="D34" s="1"/>
      <c r="E34" s="7"/>
    </row>
    <row r="35" spans="1:5" x14ac:dyDescent="0.25">
      <c r="A35" s="35" t="s">
        <v>73</v>
      </c>
      <c r="B35" s="40"/>
      <c r="C35" s="40"/>
      <c r="D35" s="40"/>
      <c r="E35" s="41"/>
    </row>
    <row r="36" spans="1:5" x14ac:dyDescent="0.25">
      <c r="A36" s="28" t="s">
        <v>74</v>
      </c>
      <c r="B36" s="29" t="s">
        <v>80</v>
      </c>
      <c r="C36" s="12">
        <v>60719280</v>
      </c>
      <c r="D36" s="12"/>
      <c r="E36" s="13"/>
    </row>
    <row r="37" spans="1:5" x14ac:dyDescent="0.25">
      <c r="A37" s="28" t="s">
        <v>75</v>
      </c>
      <c r="B37" s="29" t="s">
        <v>81</v>
      </c>
      <c r="C37" s="12"/>
      <c r="D37" s="12"/>
      <c r="E37" s="13"/>
    </row>
    <row r="38" spans="1:5" x14ac:dyDescent="0.25">
      <c r="A38" s="28" t="s">
        <v>76</v>
      </c>
      <c r="B38" s="29" t="s">
        <v>82</v>
      </c>
      <c r="C38" s="12">
        <v>70765195</v>
      </c>
      <c r="D38" s="12"/>
      <c r="E38" s="13"/>
    </row>
    <row r="39" spans="1:5" x14ac:dyDescent="0.25">
      <c r="A39" s="28" t="s">
        <v>77</v>
      </c>
      <c r="B39" s="30" t="s">
        <v>83</v>
      </c>
      <c r="C39" s="2">
        <f>SUM(C36:C38)</f>
        <v>131484475</v>
      </c>
      <c r="D39" s="2"/>
      <c r="E39" s="7"/>
    </row>
    <row r="40" spans="1:5" x14ac:dyDescent="0.25">
      <c r="A40" s="31" t="s">
        <v>78</v>
      </c>
      <c r="B40" s="32" t="s">
        <v>79</v>
      </c>
      <c r="C40" s="3">
        <f>C34+C39</f>
        <v>182124286</v>
      </c>
      <c r="D40" s="3"/>
      <c r="E40" s="7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7" t="s">
        <v>63</v>
      </c>
      <c r="B42" s="24" t="s">
        <v>70</v>
      </c>
      <c r="C42" s="12">
        <v>57711265</v>
      </c>
      <c r="D42" s="12"/>
      <c r="E42" s="13"/>
    </row>
    <row r="43" spans="1:5" x14ac:dyDescent="0.25">
      <c r="A43" s="17" t="s">
        <v>64</v>
      </c>
      <c r="B43" s="24" t="s">
        <v>71</v>
      </c>
      <c r="C43" s="12">
        <v>2192894</v>
      </c>
      <c r="D43" s="12"/>
      <c r="E43" s="13"/>
    </row>
    <row r="44" spans="1:5" x14ac:dyDescent="0.25">
      <c r="A44" s="17" t="s">
        <v>65</v>
      </c>
      <c r="B44" s="24" t="s">
        <v>72</v>
      </c>
      <c r="C44" s="12">
        <v>3324221</v>
      </c>
      <c r="D44" s="12"/>
      <c r="E44" s="13"/>
    </row>
    <row r="45" spans="1:5" x14ac:dyDescent="0.25">
      <c r="A45" s="25" t="s">
        <v>66</v>
      </c>
      <c r="B45" s="26" t="s">
        <v>68</v>
      </c>
      <c r="C45" s="1">
        <f>SUM(C42:C44)</f>
        <v>63228380</v>
      </c>
      <c r="D45" s="1"/>
      <c r="E45" s="7"/>
    </row>
    <row r="46" spans="1:5" ht="15.75" thickBot="1" x14ac:dyDescent="0.3">
      <c r="A46" s="33" t="s">
        <v>67</v>
      </c>
      <c r="B46" s="34" t="s">
        <v>69</v>
      </c>
      <c r="C46" s="8">
        <f>C40+C45</f>
        <v>245352666</v>
      </c>
      <c r="D46" s="8"/>
      <c r="E46" s="9"/>
    </row>
    <row r="47" spans="1:5" ht="15.75" thickBot="1" x14ac:dyDescent="0.3">
      <c r="A47" s="39"/>
      <c r="B47" s="39"/>
      <c r="C47" s="39"/>
      <c r="D47" s="39"/>
      <c r="E47" s="39"/>
    </row>
    <row r="48" spans="1:5" x14ac:dyDescent="0.25">
      <c r="A48" s="21"/>
      <c r="B48" s="22" t="s">
        <v>84</v>
      </c>
      <c r="C48" s="22" t="s">
        <v>9</v>
      </c>
      <c r="D48" s="22" t="s">
        <v>10</v>
      </c>
      <c r="E48" s="23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7" t="s">
        <v>86</v>
      </c>
      <c r="B50" s="24" t="s">
        <v>91</v>
      </c>
      <c r="C50" s="12">
        <v>324640716</v>
      </c>
      <c r="D50" s="12"/>
      <c r="E50" s="13" t="s">
        <v>142</v>
      </c>
    </row>
    <row r="51" spans="1:5" x14ac:dyDescent="0.25">
      <c r="A51" s="17" t="s">
        <v>87</v>
      </c>
      <c r="B51" s="24" t="s">
        <v>92</v>
      </c>
      <c r="C51" s="12">
        <v>11717663</v>
      </c>
      <c r="D51" s="12"/>
      <c r="E51" s="13"/>
    </row>
    <row r="52" spans="1:5" x14ac:dyDescent="0.25">
      <c r="A52" s="17" t="s">
        <v>88</v>
      </c>
      <c r="B52" s="24" t="s">
        <v>93</v>
      </c>
      <c r="C52" s="12">
        <v>617338</v>
      </c>
      <c r="D52" s="12"/>
      <c r="E52" s="13"/>
    </row>
    <row r="53" spans="1:5" x14ac:dyDescent="0.25">
      <c r="A53" s="25" t="s">
        <v>89</v>
      </c>
      <c r="B53" s="26" t="s">
        <v>90</v>
      </c>
      <c r="C53" s="1">
        <f>SUM(C50:C52)</f>
        <v>336975717</v>
      </c>
      <c r="D53" s="1"/>
      <c r="E53" s="7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7" t="s">
        <v>95</v>
      </c>
      <c r="B55" s="24" t="s">
        <v>104</v>
      </c>
      <c r="C55" s="12">
        <v>1728942</v>
      </c>
      <c r="D55" s="12"/>
      <c r="E55" s="13"/>
    </row>
    <row r="56" spans="1:5" x14ac:dyDescent="0.25">
      <c r="A56" s="17" t="s">
        <v>96</v>
      </c>
      <c r="B56" s="24" t="s">
        <v>105</v>
      </c>
      <c r="C56" s="12">
        <v>129561</v>
      </c>
      <c r="D56" s="12"/>
      <c r="E56" s="13"/>
    </row>
    <row r="57" spans="1:5" x14ac:dyDescent="0.25">
      <c r="A57" s="17" t="s">
        <v>97</v>
      </c>
      <c r="B57" s="24" t="s">
        <v>106</v>
      </c>
      <c r="C57" s="12"/>
      <c r="D57" s="12"/>
      <c r="E57" s="13"/>
    </row>
    <row r="58" spans="1:5" x14ac:dyDescent="0.25">
      <c r="A58" s="17" t="s">
        <v>98</v>
      </c>
      <c r="B58" s="24" t="s">
        <v>107</v>
      </c>
      <c r="C58" s="12">
        <v>282203</v>
      </c>
      <c r="D58" s="12"/>
      <c r="E58" s="13"/>
    </row>
    <row r="59" spans="1:5" x14ac:dyDescent="0.25">
      <c r="A59" s="17" t="s">
        <v>99</v>
      </c>
      <c r="B59" s="24" t="s">
        <v>108</v>
      </c>
      <c r="C59" s="12"/>
      <c r="D59" s="12"/>
      <c r="E59" s="13"/>
    </row>
    <row r="60" spans="1:5" x14ac:dyDescent="0.25">
      <c r="A60" s="25" t="s">
        <v>100</v>
      </c>
      <c r="B60" s="26" t="s">
        <v>102</v>
      </c>
      <c r="C60" s="1">
        <f>SUM(C55:C59)</f>
        <v>2140706</v>
      </c>
      <c r="D60" s="1"/>
      <c r="E60" s="7"/>
    </row>
    <row r="61" spans="1:5" x14ac:dyDescent="0.25">
      <c r="A61" s="25" t="s">
        <v>101</v>
      </c>
      <c r="B61" s="26" t="s">
        <v>103</v>
      </c>
      <c r="C61" s="1">
        <f>C53+C60</f>
        <v>339116423</v>
      </c>
      <c r="D61" s="1"/>
      <c r="E61" s="7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7" t="s">
        <v>110</v>
      </c>
      <c r="B63" s="24" t="s">
        <v>120</v>
      </c>
      <c r="C63" s="12">
        <v>236019035</v>
      </c>
      <c r="D63" s="12"/>
      <c r="E63" s="13"/>
    </row>
    <row r="64" spans="1:5" x14ac:dyDescent="0.25">
      <c r="A64" s="17" t="s">
        <v>111</v>
      </c>
      <c r="B64" s="24" t="s">
        <v>121</v>
      </c>
      <c r="C64" s="12">
        <v>11536697</v>
      </c>
      <c r="D64" s="12"/>
      <c r="E64" s="13"/>
    </row>
    <row r="65" spans="1:5" x14ac:dyDescent="0.25">
      <c r="A65" s="17" t="s">
        <v>112</v>
      </c>
      <c r="B65" s="24" t="s">
        <v>122</v>
      </c>
      <c r="C65" s="12">
        <v>2263522</v>
      </c>
      <c r="D65" s="12"/>
      <c r="E65" s="13"/>
    </row>
    <row r="66" spans="1:5" x14ac:dyDescent="0.25">
      <c r="A66" s="17" t="s">
        <v>113</v>
      </c>
      <c r="B66" s="24" t="s">
        <v>123</v>
      </c>
      <c r="C66" s="12"/>
      <c r="D66" s="12"/>
      <c r="E66" s="13" t="s">
        <v>142</v>
      </c>
    </row>
    <row r="67" spans="1:5" x14ac:dyDescent="0.25">
      <c r="A67" s="17" t="s">
        <v>114</v>
      </c>
      <c r="B67" s="24" t="s">
        <v>124</v>
      </c>
      <c r="C67" s="12">
        <v>88374146</v>
      </c>
      <c r="D67" s="12"/>
      <c r="E67" s="13"/>
    </row>
    <row r="68" spans="1:5" x14ac:dyDescent="0.25">
      <c r="A68" s="17" t="s">
        <v>115</v>
      </c>
      <c r="B68" s="24" t="s">
        <v>125</v>
      </c>
      <c r="C68" s="12"/>
      <c r="D68" s="12"/>
      <c r="E68" s="13"/>
    </row>
    <row r="69" spans="1:5" x14ac:dyDescent="0.25">
      <c r="A69" s="25" t="s">
        <v>116</v>
      </c>
      <c r="B69" s="26" t="s">
        <v>118</v>
      </c>
      <c r="C69" s="1">
        <f>SUM(C63:C68)</f>
        <v>338193400</v>
      </c>
      <c r="D69" s="1"/>
      <c r="E69" s="7"/>
    </row>
    <row r="70" spans="1:5" x14ac:dyDescent="0.25">
      <c r="A70" s="25" t="s">
        <v>117</v>
      </c>
      <c r="B70" s="26" t="s">
        <v>119</v>
      </c>
      <c r="C70" s="1">
        <f>C61-C69</f>
        <v>923023</v>
      </c>
      <c r="D70" s="1"/>
      <c r="E70" s="7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7" t="s">
        <v>127</v>
      </c>
      <c r="B72" s="24" t="s">
        <v>134</v>
      </c>
      <c r="C72" s="12"/>
      <c r="D72" s="12"/>
      <c r="E72" s="13"/>
    </row>
    <row r="73" spans="1:5" x14ac:dyDescent="0.25">
      <c r="A73" s="17" t="s">
        <v>128</v>
      </c>
      <c r="B73" s="24" t="s">
        <v>135</v>
      </c>
      <c r="C73" s="12">
        <v>4922185</v>
      </c>
      <c r="D73" s="12"/>
      <c r="E73" s="13"/>
    </row>
    <row r="74" spans="1:5" x14ac:dyDescent="0.25">
      <c r="A74" s="25" t="s">
        <v>129</v>
      </c>
      <c r="B74" s="27" t="s">
        <v>136</v>
      </c>
      <c r="C74" s="14">
        <f>C70+C72+C73</f>
        <v>5845208</v>
      </c>
      <c r="D74" s="14"/>
      <c r="E74" s="10"/>
    </row>
    <row r="75" spans="1:5" x14ac:dyDescent="0.25">
      <c r="A75" s="17" t="s">
        <v>130</v>
      </c>
      <c r="B75" s="24" t="s">
        <v>137</v>
      </c>
      <c r="C75" s="12">
        <v>-6976677</v>
      </c>
      <c r="D75" s="12"/>
      <c r="E75" s="13"/>
    </row>
    <row r="76" spans="1:5" x14ac:dyDescent="0.25">
      <c r="A76" s="17" t="s">
        <v>131</v>
      </c>
      <c r="B76" s="24" t="s">
        <v>138</v>
      </c>
      <c r="C76" s="12"/>
      <c r="D76" s="12"/>
      <c r="E76" s="13"/>
    </row>
    <row r="77" spans="1:5" ht="15.75" thickBot="1" x14ac:dyDescent="0.3">
      <c r="A77" s="33" t="s">
        <v>132</v>
      </c>
      <c r="B77" s="34" t="s">
        <v>133</v>
      </c>
      <c r="C77" s="8">
        <f>SUM(C74:C76)</f>
        <v>-1131469</v>
      </c>
      <c r="D77" s="8"/>
      <c r="E77" s="11"/>
    </row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5" x14ac:dyDescent="0.25"/>
  <cols>
    <col min="1" max="1" width="9.140625" style="4"/>
    <col min="2" max="2" width="64" style="4" customWidth="1"/>
    <col min="3" max="3" width="15.85546875" style="4" customWidth="1"/>
    <col min="4" max="4" width="17.42578125" style="4" bestFit="1" customWidth="1"/>
    <col min="5" max="5" width="33.85546875" style="4" customWidth="1"/>
    <col min="6" max="16384" width="9.140625" style="4"/>
  </cols>
  <sheetData>
    <row r="1" spans="1:5" ht="30" x14ac:dyDescent="0.25">
      <c r="A1" s="15" t="s">
        <v>0</v>
      </c>
      <c r="B1" s="16" t="s">
        <v>2</v>
      </c>
      <c r="C1" s="42" t="s">
        <v>145</v>
      </c>
      <c r="D1" s="42"/>
      <c r="E1" s="43"/>
    </row>
    <row r="2" spans="1:5" x14ac:dyDescent="0.25">
      <c r="A2" s="17" t="s">
        <v>4</v>
      </c>
      <c r="B2" s="18" t="s">
        <v>5</v>
      </c>
      <c r="C2" s="44" t="s">
        <v>146</v>
      </c>
      <c r="D2" s="44"/>
      <c r="E2" s="45"/>
    </row>
    <row r="3" spans="1:5" ht="15.75" thickBot="1" x14ac:dyDescent="0.3">
      <c r="A3" s="19" t="s">
        <v>1</v>
      </c>
      <c r="B3" s="20" t="s">
        <v>3</v>
      </c>
      <c r="C3" s="46" t="s">
        <v>141</v>
      </c>
      <c r="D3" s="47"/>
      <c r="E3" s="48"/>
    </row>
    <row r="4" spans="1:5" ht="15.75" thickBot="1" x14ac:dyDescent="0.3">
      <c r="A4" s="38"/>
      <c r="B4" s="38"/>
      <c r="C4" s="38"/>
      <c r="D4" s="38"/>
      <c r="E4" s="38"/>
    </row>
    <row r="5" spans="1:5" x14ac:dyDescent="0.25">
      <c r="A5" s="21"/>
      <c r="B5" s="22" t="s">
        <v>8</v>
      </c>
      <c r="C5" s="22" t="s">
        <v>9</v>
      </c>
      <c r="D5" s="22" t="s">
        <v>10</v>
      </c>
      <c r="E5" s="23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7" t="s">
        <v>6</v>
      </c>
      <c r="B8" s="24" t="s">
        <v>7</v>
      </c>
      <c r="C8" s="12">
        <v>148249</v>
      </c>
      <c r="D8" s="12"/>
      <c r="E8" s="13"/>
    </row>
    <row r="9" spans="1:5" x14ac:dyDescent="0.25">
      <c r="A9" s="17" t="s">
        <v>12</v>
      </c>
      <c r="B9" s="24" t="s">
        <v>14</v>
      </c>
      <c r="C9" s="12"/>
      <c r="D9" s="12"/>
      <c r="E9" s="13"/>
    </row>
    <row r="10" spans="1:5" x14ac:dyDescent="0.25">
      <c r="A10" s="17" t="s">
        <v>13</v>
      </c>
      <c r="B10" s="24" t="s">
        <v>15</v>
      </c>
      <c r="C10" s="12"/>
      <c r="D10" s="12"/>
      <c r="E10" s="13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7" t="s">
        <v>19</v>
      </c>
      <c r="B12" s="24" t="s">
        <v>24</v>
      </c>
      <c r="C12" s="12">
        <v>5264100</v>
      </c>
      <c r="D12" s="12"/>
      <c r="E12" s="13"/>
    </row>
    <row r="13" spans="1:5" x14ac:dyDescent="0.25">
      <c r="A13" s="17" t="s">
        <v>20</v>
      </c>
      <c r="B13" s="24" t="s">
        <v>25</v>
      </c>
      <c r="C13" s="12"/>
      <c r="D13" s="12"/>
      <c r="E13" s="13"/>
    </row>
    <row r="14" spans="1:5" x14ac:dyDescent="0.25">
      <c r="A14" s="17" t="s">
        <v>21</v>
      </c>
      <c r="B14" s="24" t="s">
        <v>26</v>
      </c>
      <c r="C14" s="12">
        <v>2633464</v>
      </c>
      <c r="D14" s="12"/>
      <c r="E14" s="13"/>
    </row>
    <row r="15" spans="1:5" x14ac:dyDescent="0.25">
      <c r="A15" s="17" t="s">
        <v>22</v>
      </c>
      <c r="B15" s="24" t="s">
        <v>27</v>
      </c>
      <c r="C15" s="12">
        <v>1426837</v>
      </c>
      <c r="D15" s="12"/>
      <c r="E15" s="13"/>
    </row>
    <row r="16" spans="1:5" x14ac:dyDescent="0.25">
      <c r="A16" s="25" t="s">
        <v>23</v>
      </c>
      <c r="B16" s="26" t="s">
        <v>28</v>
      </c>
      <c r="C16" s="1">
        <f>SUM(C8:C10)+ SUM(C12:C15)</f>
        <v>9472650</v>
      </c>
      <c r="D16" s="1"/>
      <c r="E16" s="7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7" t="s">
        <v>30</v>
      </c>
      <c r="B18" s="24" t="s">
        <v>41</v>
      </c>
      <c r="C18" s="12">
        <v>6414286</v>
      </c>
      <c r="D18" s="12"/>
      <c r="E18" s="13"/>
    </row>
    <row r="19" spans="1:5" x14ac:dyDescent="0.25">
      <c r="A19" s="17" t="s">
        <v>31</v>
      </c>
      <c r="B19" s="24" t="s">
        <v>42</v>
      </c>
      <c r="C19" s="12"/>
      <c r="D19" s="12"/>
      <c r="E19" s="13"/>
    </row>
    <row r="20" spans="1:5" x14ac:dyDescent="0.25">
      <c r="A20" s="17" t="s">
        <v>32</v>
      </c>
      <c r="B20" s="24" t="s">
        <v>43</v>
      </c>
      <c r="C20" s="12"/>
      <c r="D20" s="12"/>
      <c r="E20" s="13"/>
    </row>
    <row r="21" spans="1:5" x14ac:dyDescent="0.25">
      <c r="A21" s="17" t="s">
        <v>33</v>
      </c>
      <c r="B21" s="24" t="s">
        <v>44</v>
      </c>
      <c r="C21" s="12"/>
      <c r="D21" s="12"/>
      <c r="E21" s="13"/>
    </row>
    <row r="22" spans="1:5" x14ac:dyDescent="0.25">
      <c r="A22" s="17" t="s">
        <v>34</v>
      </c>
      <c r="B22" s="24" t="s">
        <v>45</v>
      </c>
      <c r="C22" s="12">
        <v>21912003</v>
      </c>
      <c r="D22" s="12"/>
      <c r="E22" s="13"/>
    </row>
    <row r="23" spans="1:5" x14ac:dyDescent="0.25">
      <c r="A23" s="17" t="s">
        <v>35</v>
      </c>
      <c r="B23" s="24" t="s">
        <v>46</v>
      </c>
      <c r="C23" s="12">
        <v>10506658</v>
      </c>
      <c r="D23" s="12"/>
      <c r="E23" s="13"/>
    </row>
    <row r="24" spans="1:5" x14ac:dyDescent="0.25">
      <c r="A24" s="25" t="s">
        <v>36</v>
      </c>
      <c r="B24" s="27" t="s">
        <v>47</v>
      </c>
      <c r="C24" s="14">
        <f>C22-C23</f>
        <v>11405345</v>
      </c>
      <c r="D24" s="14"/>
      <c r="E24" s="7"/>
    </row>
    <row r="25" spans="1:5" x14ac:dyDescent="0.25">
      <c r="A25" s="17" t="s">
        <v>37</v>
      </c>
      <c r="B25" s="24" t="s">
        <v>48</v>
      </c>
      <c r="C25" s="12">
        <v>4036461</v>
      </c>
      <c r="D25" s="12"/>
      <c r="E25" s="13"/>
    </row>
    <row r="26" spans="1:5" x14ac:dyDescent="0.25">
      <c r="A26" s="25" t="s">
        <v>38</v>
      </c>
      <c r="B26" s="26" t="s">
        <v>49</v>
      </c>
      <c r="C26" s="1">
        <f>SUM(C18:C21) + SUM(C24:C25)</f>
        <v>21856092</v>
      </c>
      <c r="D26" s="1"/>
      <c r="E26" s="7"/>
    </row>
    <row r="27" spans="1:5" x14ac:dyDescent="0.25">
      <c r="A27" s="25" t="s">
        <v>39</v>
      </c>
      <c r="B27" s="26" t="s">
        <v>40</v>
      </c>
      <c r="C27" s="1">
        <f>C16+C26</f>
        <v>31328742</v>
      </c>
      <c r="D27" s="1"/>
      <c r="E27" s="7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7" t="s">
        <v>52</v>
      </c>
      <c r="B30" s="24" t="s">
        <v>57</v>
      </c>
      <c r="C30" s="12">
        <v>108333</v>
      </c>
      <c r="D30" s="12"/>
      <c r="E30" s="13"/>
    </row>
    <row r="31" spans="1:5" x14ac:dyDescent="0.25">
      <c r="A31" s="17" t="s">
        <v>53</v>
      </c>
      <c r="B31" s="24" t="s">
        <v>58</v>
      </c>
      <c r="C31" s="12">
        <v>500000</v>
      </c>
      <c r="D31" s="12"/>
      <c r="E31" s="13"/>
    </row>
    <row r="32" spans="1:5" x14ac:dyDescent="0.25">
      <c r="A32" s="17" t="s">
        <v>54</v>
      </c>
      <c r="B32" s="24" t="s">
        <v>59</v>
      </c>
      <c r="C32" s="12"/>
      <c r="D32" s="12"/>
      <c r="E32" s="13"/>
    </row>
    <row r="33" spans="1:5" x14ac:dyDescent="0.25">
      <c r="A33" s="17" t="s">
        <v>55</v>
      </c>
      <c r="B33" s="24" t="s">
        <v>60</v>
      </c>
      <c r="C33" s="12">
        <v>8127985</v>
      </c>
      <c r="D33" s="12"/>
      <c r="E33" s="13"/>
    </row>
    <row r="34" spans="1:5" x14ac:dyDescent="0.25">
      <c r="A34" s="25" t="s">
        <v>56</v>
      </c>
      <c r="B34" s="26" t="s">
        <v>61</v>
      </c>
      <c r="C34" s="1">
        <f>SUM(C30:C33)</f>
        <v>8736318</v>
      </c>
      <c r="D34" s="1"/>
      <c r="E34" s="7"/>
    </row>
    <row r="35" spans="1:5" x14ac:dyDescent="0.25">
      <c r="A35" s="35" t="s">
        <v>73</v>
      </c>
      <c r="B35" s="40"/>
      <c r="C35" s="40"/>
      <c r="D35" s="40"/>
      <c r="E35" s="41"/>
    </row>
    <row r="36" spans="1:5" x14ac:dyDescent="0.25">
      <c r="A36" s="28" t="s">
        <v>74</v>
      </c>
      <c r="B36" s="29" t="s">
        <v>80</v>
      </c>
      <c r="C36" s="12">
        <v>108334</v>
      </c>
      <c r="D36" s="12"/>
      <c r="E36" s="13"/>
    </row>
    <row r="37" spans="1:5" x14ac:dyDescent="0.25">
      <c r="A37" s="28" t="s">
        <v>75</v>
      </c>
      <c r="B37" s="29" t="s">
        <v>81</v>
      </c>
      <c r="C37" s="12"/>
      <c r="D37" s="12"/>
      <c r="E37" s="13"/>
    </row>
    <row r="38" spans="1:5" x14ac:dyDescent="0.25">
      <c r="A38" s="28" t="s">
        <v>76</v>
      </c>
      <c r="B38" s="29" t="s">
        <v>82</v>
      </c>
      <c r="C38" s="12">
        <v>9775097</v>
      </c>
      <c r="D38" s="12"/>
      <c r="E38" s="13"/>
    </row>
    <row r="39" spans="1:5" x14ac:dyDescent="0.25">
      <c r="A39" s="28" t="s">
        <v>77</v>
      </c>
      <c r="B39" s="29" t="s">
        <v>83</v>
      </c>
      <c r="C39" s="2">
        <f>SUM(C36:C38)</f>
        <v>9883431</v>
      </c>
      <c r="D39" s="2"/>
      <c r="E39" s="7"/>
    </row>
    <row r="40" spans="1:5" x14ac:dyDescent="0.25">
      <c r="A40" s="31" t="s">
        <v>78</v>
      </c>
      <c r="B40" s="32" t="s">
        <v>79</v>
      </c>
      <c r="C40" s="3">
        <f>C34+C39</f>
        <v>18619749</v>
      </c>
      <c r="D40" s="3"/>
      <c r="E40" s="7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7" t="s">
        <v>63</v>
      </c>
      <c r="B42" s="24" t="s">
        <v>70</v>
      </c>
      <c r="C42" s="12">
        <v>12708993</v>
      </c>
      <c r="D42" s="12"/>
      <c r="E42" s="13"/>
    </row>
    <row r="43" spans="1:5" x14ac:dyDescent="0.25">
      <c r="A43" s="17" t="s">
        <v>64</v>
      </c>
      <c r="B43" s="24" t="s">
        <v>71</v>
      </c>
      <c r="C43" s="12"/>
      <c r="D43" s="12"/>
      <c r="E43" s="13"/>
    </row>
    <row r="44" spans="1:5" x14ac:dyDescent="0.25">
      <c r="A44" s="17" t="s">
        <v>65</v>
      </c>
      <c r="B44" s="24" t="s">
        <v>72</v>
      </c>
      <c r="C44" s="12"/>
      <c r="D44" s="12"/>
      <c r="E44" s="13"/>
    </row>
    <row r="45" spans="1:5" x14ac:dyDescent="0.25">
      <c r="A45" s="25" t="s">
        <v>66</v>
      </c>
      <c r="B45" s="26" t="s">
        <v>68</v>
      </c>
      <c r="C45" s="1">
        <f>SUM(C42:C44)</f>
        <v>12708993</v>
      </c>
      <c r="D45" s="1"/>
      <c r="E45" s="7"/>
    </row>
    <row r="46" spans="1:5" ht="15.75" thickBot="1" x14ac:dyDescent="0.3">
      <c r="A46" s="33" t="s">
        <v>67</v>
      </c>
      <c r="B46" s="34" t="s">
        <v>69</v>
      </c>
      <c r="C46" s="8">
        <f>C40+C45</f>
        <v>31328742</v>
      </c>
      <c r="D46" s="8"/>
      <c r="E46" s="9"/>
    </row>
    <row r="47" spans="1:5" ht="15.75" thickBot="1" x14ac:dyDescent="0.3">
      <c r="A47" s="39"/>
      <c r="B47" s="39"/>
      <c r="C47" s="39"/>
      <c r="D47" s="39"/>
      <c r="E47" s="39"/>
    </row>
    <row r="48" spans="1:5" x14ac:dyDescent="0.25">
      <c r="A48" s="21"/>
      <c r="B48" s="22" t="s">
        <v>84</v>
      </c>
      <c r="C48" s="22" t="s">
        <v>9</v>
      </c>
      <c r="D48" s="22" t="s">
        <v>10</v>
      </c>
      <c r="E48" s="23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7" t="s">
        <v>86</v>
      </c>
      <c r="B50" s="24" t="s">
        <v>91</v>
      </c>
      <c r="C50" s="12">
        <v>70516484</v>
      </c>
      <c r="D50" s="12"/>
      <c r="E50" s="13"/>
    </row>
    <row r="51" spans="1:5" x14ac:dyDescent="0.25">
      <c r="A51" s="17" t="s">
        <v>87</v>
      </c>
      <c r="B51" s="24" t="s">
        <v>92</v>
      </c>
      <c r="C51" s="12">
        <v>25807124</v>
      </c>
      <c r="D51" s="12"/>
      <c r="E51" s="13"/>
    </row>
    <row r="52" spans="1:5" x14ac:dyDescent="0.25">
      <c r="A52" s="17" t="s">
        <v>88</v>
      </c>
      <c r="B52" s="24" t="s">
        <v>93</v>
      </c>
      <c r="C52" s="12"/>
      <c r="D52" s="12"/>
      <c r="E52" s="13"/>
    </row>
    <row r="53" spans="1:5" x14ac:dyDescent="0.25">
      <c r="A53" s="25" t="s">
        <v>89</v>
      </c>
      <c r="B53" s="26" t="s">
        <v>90</v>
      </c>
      <c r="C53" s="1">
        <f>SUM(C50:C52)</f>
        <v>96323608</v>
      </c>
      <c r="D53" s="1"/>
      <c r="E53" s="7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7" t="s">
        <v>95</v>
      </c>
      <c r="B55" s="18" t="s">
        <v>104</v>
      </c>
      <c r="C55" s="6"/>
      <c r="D55" s="6"/>
      <c r="E55" s="7"/>
    </row>
    <row r="56" spans="1:5" x14ac:dyDescent="0.25">
      <c r="A56" s="17" t="s">
        <v>96</v>
      </c>
      <c r="B56" s="18" t="s">
        <v>105</v>
      </c>
      <c r="C56" s="6"/>
      <c r="D56" s="6"/>
      <c r="E56" s="7"/>
    </row>
    <row r="57" spans="1:5" x14ac:dyDescent="0.25">
      <c r="A57" s="17" t="s">
        <v>97</v>
      </c>
      <c r="B57" s="18" t="s">
        <v>106</v>
      </c>
      <c r="C57" s="6"/>
      <c r="D57" s="6"/>
      <c r="E57" s="7"/>
    </row>
    <row r="58" spans="1:5" x14ac:dyDescent="0.25">
      <c r="A58" s="17" t="s">
        <v>98</v>
      </c>
      <c r="B58" s="18" t="s">
        <v>107</v>
      </c>
      <c r="C58" s="6"/>
      <c r="D58" s="6"/>
      <c r="E58" s="7"/>
    </row>
    <row r="59" spans="1:5" x14ac:dyDescent="0.25">
      <c r="A59" s="17" t="s">
        <v>99</v>
      </c>
      <c r="B59" s="18" t="s">
        <v>108</v>
      </c>
      <c r="C59" s="6"/>
      <c r="D59" s="6"/>
      <c r="E59" s="7"/>
    </row>
    <row r="60" spans="1:5" x14ac:dyDescent="0.25">
      <c r="A60" s="25" t="s">
        <v>100</v>
      </c>
      <c r="B60" s="26" t="s">
        <v>102</v>
      </c>
      <c r="C60" s="1"/>
      <c r="D60" s="1"/>
      <c r="E60" s="7"/>
    </row>
    <row r="61" spans="1:5" x14ac:dyDescent="0.25">
      <c r="A61" s="25" t="s">
        <v>101</v>
      </c>
      <c r="B61" s="26" t="s">
        <v>103</v>
      </c>
      <c r="C61" s="1">
        <f>C53+C60</f>
        <v>96323608</v>
      </c>
      <c r="D61" s="1"/>
      <c r="E61" s="7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7" t="s">
        <v>110</v>
      </c>
      <c r="B63" s="24" t="s">
        <v>120</v>
      </c>
      <c r="C63" s="12">
        <v>89864454</v>
      </c>
      <c r="D63" s="12"/>
      <c r="E63" s="13"/>
    </row>
    <row r="64" spans="1:5" x14ac:dyDescent="0.25">
      <c r="A64" s="17" t="s">
        <v>111</v>
      </c>
      <c r="B64" s="24" t="s">
        <v>121</v>
      </c>
      <c r="C64" s="12">
        <v>1811677</v>
      </c>
      <c r="D64" s="12"/>
      <c r="E64" s="13"/>
    </row>
    <row r="65" spans="1:5" x14ac:dyDescent="0.25">
      <c r="A65" s="17" t="s">
        <v>112</v>
      </c>
      <c r="B65" s="24" t="s">
        <v>122</v>
      </c>
      <c r="C65" s="12"/>
      <c r="D65" s="12"/>
      <c r="E65" s="13"/>
    </row>
    <row r="66" spans="1:5" x14ac:dyDescent="0.25">
      <c r="A66" s="17" t="s">
        <v>113</v>
      </c>
      <c r="B66" s="24" t="s">
        <v>123</v>
      </c>
      <c r="C66" s="12"/>
      <c r="D66" s="12"/>
      <c r="E66" s="13"/>
    </row>
    <row r="67" spans="1:5" x14ac:dyDescent="0.25">
      <c r="A67" s="17" t="s">
        <v>114</v>
      </c>
      <c r="B67" s="24" t="s">
        <v>124</v>
      </c>
      <c r="C67" s="12">
        <v>17268344</v>
      </c>
      <c r="D67" s="12"/>
      <c r="E67" s="13"/>
    </row>
    <row r="68" spans="1:5" x14ac:dyDescent="0.25">
      <c r="A68" s="17" t="s">
        <v>115</v>
      </c>
      <c r="B68" s="24" t="s">
        <v>125</v>
      </c>
      <c r="C68" s="12"/>
      <c r="D68" s="12"/>
      <c r="E68" s="13"/>
    </row>
    <row r="69" spans="1:5" x14ac:dyDescent="0.25">
      <c r="A69" s="25" t="s">
        <v>116</v>
      </c>
      <c r="B69" s="26" t="s">
        <v>118</v>
      </c>
      <c r="C69" s="1">
        <f>SUM(C63:C68)</f>
        <v>108944475</v>
      </c>
      <c r="D69" s="1"/>
      <c r="E69" s="7"/>
    </row>
    <row r="70" spans="1:5" x14ac:dyDescent="0.25">
      <c r="A70" s="25" t="s">
        <v>117</v>
      </c>
      <c r="B70" s="26" t="s">
        <v>119</v>
      </c>
      <c r="C70" s="1">
        <f>C61-C69</f>
        <v>-12620867</v>
      </c>
      <c r="D70" s="1"/>
      <c r="E70" s="7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7" t="s">
        <v>127</v>
      </c>
      <c r="B72" s="24" t="s">
        <v>134</v>
      </c>
      <c r="C72" s="12">
        <v>16522531</v>
      </c>
      <c r="D72" s="12"/>
      <c r="E72" s="13"/>
    </row>
    <row r="73" spans="1:5" x14ac:dyDescent="0.25">
      <c r="A73" s="17" t="s">
        <v>128</v>
      </c>
      <c r="B73" s="24" t="s">
        <v>135</v>
      </c>
      <c r="C73" s="12"/>
      <c r="D73" s="12"/>
      <c r="E73" s="13"/>
    </row>
    <row r="74" spans="1:5" x14ac:dyDescent="0.25">
      <c r="A74" s="25" t="s">
        <v>129</v>
      </c>
      <c r="B74" s="26" t="s">
        <v>136</v>
      </c>
      <c r="C74" s="1">
        <f>C70+C72+C73</f>
        <v>3901664</v>
      </c>
      <c r="D74" s="1"/>
      <c r="E74" s="10"/>
    </row>
    <row r="75" spans="1:5" x14ac:dyDescent="0.25">
      <c r="A75" s="17" t="s">
        <v>130</v>
      </c>
      <c r="B75" s="18" t="s">
        <v>137</v>
      </c>
      <c r="C75" s="6"/>
      <c r="D75" s="6"/>
      <c r="E75" s="10"/>
    </row>
    <row r="76" spans="1:5" x14ac:dyDescent="0.25">
      <c r="A76" s="17" t="s">
        <v>131</v>
      </c>
      <c r="B76" s="18" t="s">
        <v>138</v>
      </c>
      <c r="C76" s="6"/>
      <c r="D76" s="6"/>
      <c r="E76" s="10"/>
    </row>
    <row r="77" spans="1:5" ht="15.75" thickBot="1" x14ac:dyDescent="0.3">
      <c r="A77" s="33" t="s">
        <v>132</v>
      </c>
      <c r="B77" s="34" t="s">
        <v>133</v>
      </c>
      <c r="C77" s="8">
        <f>SUM(C74:C76)</f>
        <v>3901664</v>
      </c>
      <c r="D77" s="8"/>
      <c r="E77" s="11"/>
    </row>
  </sheetData>
  <mergeCells count="17">
    <mergeCell ref="A47:E47"/>
    <mergeCell ref="A49:E49"/>
    <mergeCell ref="A54:E54"/>
    <mergeCell ref="A62:E62"/>
    <mergeCell ref="A71:E71"/>
    <mergeCell ref="C1:E1"/>
    <mergeCell ref="A11:E11"/>
    <mergeCell ref="A17:E17"/>
    <mergeCell ref="A28:E28"/>
    <mergeCell ref="A29:E29"/>
    <mergeCell ref="A41:E41"/>
    <mergeCell ref="C2:E2"/>
    <mergeCell ref="C3:E3"/>
    <mergeCell ref="A4:E4"/>
    <mergeCell ref="A6:E6"/>
    <mergeCell ref="A7:E7"/>
    <mergeCell ref="A35:E35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2018-07-17T15:24:28Z</dcterms:modified>
</cp:coreProperties>
</file>