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massgov.sharepoint.com/sites/DEP-BAW-Shared/Air/GHG/7.75 Retail Sellers/Current Forms and spreadsheets/"/>
    </mc:Choice>
  </mc:AlternateContent>
  <xr:revisionPtr revIDLastSave="1695" documentId="8_{37D86EFA-EB2C-44F4-8483-01AA0314D24E}" xr6:coauthVersionLast="47" xr6:coauthVersionMax="47" xr10:uidLastSave="{00C8C91D-AE68-4BA4-8764-665E168EC799}"/>
  <bookViews>
    <workbookView xWindow="-28920" yWindow="-120" windowWidth="29040" windowHeight="15720" tabRatio="794" xr2:uid="{00000000-000D-0000-FFFF-FFFF00000000}"/>
  </bookViews>
  <sheets>
    <sheet name="Contents" sheetId="10" r:id="rId1"/>
    <sheet name="AQ31 Report Information" sheetId="8" r:id="rId2"/>
    <sheet name="Unit-Specfic RPS Certificates" sheetId="7" r:id="rId3"/>
    <sheet name="Unit-Specific Owned MWh" sheetId="5" r:id="rId4"/>
    <sheet name="Unit-Specific Contracted MWh" sheetId="6" r:id="rId5"/>
    <sheet name="Unit-Specific Summary"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8" i="7" l="1"/>
  <c r="H15" i="5" l="1"/>
  <c r="H16" i="5"/>
  <c r="H17" i="5"/>
  <c r="H18" i="5"/>
  <c r="H19" i="5"/>
  <c r="H20" i="5"/>
  <c r="H21" i="5"/>
  <c r="H22" i="5"/>
  <c r="H23" i="5"/>
  <c r="H24" i="5"/>
  <c r="H14" i="5"/>
  <c r="B49" i="7" l="1"/>
  <c r="B50" i="7"/>
  <c r="B53" i="7"/>
  <c r="D18" i="9" s="1"/>
  <c r="B51" i="7"/>
  <c r="B52" i="7"/>
  <c r="B54" i="7"/>
  <c r="E18" i="9" s="1"/>
  <c r="B47" i="7"/>
  <c r="B35" i="8"/>
  <c r="B36" i="8"/>
  <c r="B37" i="8"/>
  <c r="J17" i="6" l="1"/>
  <c r="J18" i="6" l="1"/>
  <c r="J19" i="6"/>
  <c r="J20" i="6"/>
  <c r="J21" i="6"/>
  <c r="J22" i="6"/>
  <c r="J23" i="6"/>
  <c r="J24" i="6"/>
  <c r="J25" i="6"/>
  <c r="J26" i="6"/>
  <c r="J27" i="6"/>
  <c r="J28" i="6"/>
  <c r="J29" i="6"/>
  <c r="J30" i="6"/>
  <c r="J31" i="6"/>
  <c r="J32" i="6"/>
  <c r="J33" i="6"/>
  <c r="J34" i="6"/>
  <c r="J35" i="6"/>
  <c r="J36" i="6"/>
  <c r="J37" i="6"/>
  <c r="J38" i="6"/>
  <c r="J39" i="6"/>
  <c r="J40" i="6"/>
  <c r="J41" i="6"/>
  <c r="C18" i="9" l="1"/>
  <c r="B50" i="6" l="1"/>
  <c r="E12" i="9" s="1"/>
  <c r="B48" i="6"/>
  <c r="C12" i="9" s="1"/>
  <c r="B10" i="9"/>
  <c r="B30" i="5"/>
  <c r="B11" i="9" s="1"/>
  <c r="B47" i="6"/>
  <c r="B12" i="9" s="1"/>
  <c r="B55" i="6"/>
  <c r="F20" i="9" s="1"/>
  <c r="E10" i="9"/>
  <c r="B18" i="9"/>
  <c r="B49" i="6"/>
  <c r="D12" i="9" s="1"/>
  <c r="B51" i="6"/>
  <c r="B20" i="9" s="1"/>
  <c r="B52" i="6"/>
  <c r="C20" i="9" s="1"/>
  <c r="B53" i="6"/>
  <c r="D20" i="9" s="1"/>
  <c r="B54" i="6"/>
  <c r="E20" i="9" s="1"/>
  <c r="B56" i="6"/>
  <c r="G20" i="9" s="1"/>
  <c r="B38" i="5"/>
  <c r="F19" i="9" s="1"/>
  <c r="B39" i="5"/>
  <c r="G19" i="9" s="1"/>
  <c r="B31" i="5"/>
  <c r="C11" i="9" s="1"/>
  <c r="B32" i="5"/>
  <c r="D11" i="9" s="1"/>
  <c r="B33" i="5"/>
  <c r="E11" i="9" s="1"/>
  <c r="B34" i="5"/>
  <c r="B19" i="9" s="1"/>
  <c r="B35" i="5"/>
  <c r="C19" i="9" s="1"/>
  <c r="B36" i="5"/>
  <c r="D19" i="9" s="1"/>
  <c r="B37" i="5"/>
  <c r="E19" i="9" s="1"/>
  <c r="F21" i="9" l="1"/>
  <c r="F39" i="9" s="1"/>
  <c r="C21" i="9"/>
  <c r="C39" i="9" s="1"/>
  <c r="B21" i="9"/>
  <c r="D21" i="9"/>
  <c r="G21" i="9"/>
  <c r="G39" i="9" s="1"/>
  <c r="C13" i="9"/>
  <c r="B13" i="9"/>
  <c r="E21" i="9"/>
  <c r="E39" i="9" s="1"/>
  <c r="E13" i="9"/>
  <c r="H19" i="9"/>
  <c r="F11" i="9"/>
  <c r="H18" i="9"/>
  <c r="H20" i="9"/>
  <c r="F12" i="9"/>
  <c r="D10" i="9"/>
  <c r="D13" i="9" s="1"/>
  <c r="F10" i="9" l="1"/>
  <c r="F13" i="9"/>
  <c r="B38" i="8" s="1"/>
  <c r="H21" i="9"/>
  <c r="B39" i="8" s="1"/>
  <c r="E27" i="9"/>
  <c r="E30" i="9"/>
  <c r="C29" i="9"/>
  <c r="C30" i="9"/>
  <c r="C28" i="9"/>
  <c r="F29" i="9"/>
  <c r="F27" i="9"/>
  <c r="F28" i="9"/>
  <c r="G28" i="9"/>
  <c r="G29" i="9"/>
  <c r="G27" i="9"/>
  <c r="E28" i="9"/>
  <c r="E29" i="9"/>
  <c r="D27" i="9"/>
  <c r="B39" i="9"/>
  <c r="B24" i="8" l="1"/>
  <c r="H27" i="9"/>
  <c r="B30" i="9"/>
  <c r="H30" i="9" s="1"/>
  <c r="B41" i="8" s="1"/>
  <c r="B28" i="9"/>
  <c r="H28" i="9" s="1"/>
  <c r="B29" i="9"/>
  <c r="H29" i="9" s="1"/>
  <c r="B40" i="8" l="1"/>
</calcChain>
</file>

<file path=xl/sharedStrings.xml><?xml version="1.0" encoding="utf-8"?>
<sst xmlns="http://schemas.openxmlformats.org/spreadsheetml/2006/main" count="300" uniqueCount="169">
  <si>
    <t>AQ31 Retail Sellers of Electricity Optional Greenhouse Gas (GHG) Reporting Spreadsheet</t>
  </si>
  <si>
    <t>Begin here to complete the following six steps (A through F):</t>
  </si>
  <si>
    <t>Enter requested information here</t>
  </si>
  <si>
    <t>Municipal Retail Seller Name</t>
  </si>
  <si>
    <t>Emissions Reporting Year</t>
  </si>
  <si>
    <t>Date this spreadsheet was completed</t>
  </si>
  <si>
    <t>End of Table</t>
  </si>
  <si>
    <t>DPU Return Information to be entered</t>
  </si>
  <si>
    <t>Sources of Energy: Total MWh (from line 15)</t>
  </si>
  <si>
    <t>Unit-Specific RPS Certificates</t>
  </si>
  <si>
    <t>Unit-Specific Owned MWh</t>
  </si>
  <si>
    <t>MWh Check</t>
  </si>
  <si>
    <t>Result (automatically calculates)</t>
  </si>
  <si>
    <t>Are 'Unit-Specific MWh' less than or equal to 'Total MWh for AQ32 Report'?</t>
  </si>
  <si>
    <t>Unit-Specific Summary Worksheet</t>
  </si>
  <si>
    <t>This table automatically calculates values.</t>
  </si>
  <si>
    <t>AQ31 Summary Table</t>
  </si>
  <si>
    <t>Value Type</t>
  </si>
  <si>
    <t>Summary Values (Rounded)</t>
  </si>
  <si>
    <t>AQ31 Report Information</t>
  </si>
  <si>
    <t>Yes</t>
  </si>
  <si>
    <t>N/A</t>
  </si>
  <si>
    <t>Name</t>
  </si>
  <si>
    <t>Total MWh for AQ32 Report</t>
  </si>
  <si>
    <t>No</t>
  </si>
  <si>
    <t>Step 1</t>
  </si>
  <si>
    <t>Unit-Specific Non-Emitting MWh</t>
  </si>
  <si>
    <t>Unit-Specific Summary</t>
  </si>
  <si>
    <t>Step 2</t>
  </si>
  <si>
    <t>Unit-Specific Emitting MWh</t>
  </si>
  <si>
    <t>Step 3</t>
  </si>
  <si>
    <t>End of Worksheet</t>
  </si>
  <si>
    <t>NEPOOL GIS Certificates eligible as Massachusetts Renewable Portfolio Standard (RPS) Class I or Class II as per 310 CMR 7.75 (9)(c)5.b.i. and c.i</t>
  </si>
  <si>
    <t>Return to the AQ31 Report Information Worksheet at step C.</t>
  </si>
  <si>
    <t>Advance to the Unit-Specific Owned MWh Worksheet</t>
  </si>
  <si>
    <t>Information required in the table:</t>
  </si>
  <si>
    <t>Documentation required for this table:</t>
  </si>
  <si>
    <t xml:space="preserve">NEPOOL GIS Certificate report: The report for the calendar year must be provided showing the certificates retired into a Massachusetts subaccount. </t>
  </si>
  <si>
    <t>Hydroelectric/Hydropower/Hydrokinetic/Ocean</t>
  </si>
  <si>
    <t>Nuclear</t>
  </si>
  <si>
    <t>Solar Photovoltaic</t>
  </si>
  <si>
    <t>Wind</t>
  </si>
  <si>
    <t>Biogas/Digester Gas/Landfill Gas</t>
  </si>
  <si>
    <t>Biomass/Wood</t>
  </si>
  <si>
    <t>Fuel Cell</t>
  </si>
  <si>
    <t>Municipal Solid Waste/Trash</t>
  </si>
  <si>
    <t>Megawatt Hours (MWh) from Owned Generation [310 CMR 7.75 (9)(c)5.b.ii. and c.ii]</t>
  </si>
  <si>
    <t>Instructions</t>
  </si>
  <si>
    <t xml:space="preserve">NEPOOL GIS Certificate report: The report for the calendar year must be provided showing the certificates retired into a Massachusetts subaccount, or not used by others. </t>
  </si>
  <si>
    <t>Owned Generation Summary Table</t>
  </si>
  <si>
    <t>Fuel Type</t>
  </si>
  <si>
    <t>MWh</t>
  </si>
  <si>
    <t>Natural Gas</t>
  </si>
  <si>
    <t>Petroleum Fuels</t>
  </si>
  <si>
    <t>If multiple contracts are combined in the same line on the DPU Return, MassDEP may request additional information.</t>
  </si>
  <si>
    <t>DPU Return: The “Purchased Power” on pages 54 &amp; 55 or page 22 from Annual Return to DPU must be provided to MassDEP if the Return is not posted on the DPU MLP Return webpage.</t>
  </si>
  <si>
    <t>Contracted Generation Summary Table</t>
  </si>
  <si>
    <t>Unit-Specific Worksheet Summary</t>
  </si>
  <si>
    <t>Return to the final Step of the AQ31 Report Information Worksheet</t>
  </si>
  <si>
    <t>The MWh and GHG Emissions are further summarized for Retail Seller reporting on the AQ31 Report Information Worksheet.</t>
  </si>
  <si>
    <t>These tables automatically calculate values. Do not edit this Worksheet.</t>
  </si>
  <si>
    <t>MWh/Certificate Summaries from Unit-Specific Worksheets</t>
  </si>
  <si>
    <t>MWh/Certificates from Non-Emitting Fuel Types</t>
  </si>
  <si>
    <t>From Unit Specific Worksheet</t>
  </si>
  <si>
    <t>Hydroelectric
Hydropower
Hydrokinetic
Ocean</t>
  </si>
  <si>
    <t>TOTAL</t>
  </si>
  <si>
    <t>Owned MWh</t>
  </si>
  <si>
    <t>Contract MWh</t>
  </si>
  <si>
    <t>MWh/Certificates from Emitting Fuel Types</t>
  </si>
  <si>
    <t>Biogas
Digester Gas
Landfill Gas</t>
  </si>
  <si>
    <t>Biomass
Wood</t>
  </si>
  <si>
    <t>Municipal Solid Waste
Trash</t>
  </si>
  <si>
    <t>Petroleum Fuels (Diesel, Jet Fuel, Kerosene, Residual)</t>
  </si>
  <si>
    <r>
      <t>Methane (CH</t>
    </r>
    <r>
      <rPr>
        <vertAlign val="subscript"/>
        <sz val="12"/>
        <color theme="1"/>
        <rFont val="Aptos"/>
        <family val="2"/>
      </rPr>
      <t>4</t>
    </r>
    <r>
      <rPr>
        <sz val="12"/>
        <color theme="1"/>
        <rFont val="Aptos"/>
        <family val="2"/>
      </rPr>
      <t>)</t>
    </r>
  </si>
  <si>
    <r>
      <t>Nitrous Oxide (N</t>
    </r>
    <r>
      <rPr>
        <vertAlign val="subscript"/>
        <sz val="12"/>
        <color theme="1"/>
        <rFont val="Aptos"/>
        <family val="2"/>
      </rPr>
      <t>2</t>
    </r>
    <r>
      <rPr>
        <sz val="12"/>
        <color theme="1"/>
        <rFont val="Aptos"/>
        <family val="2"/>
      </rPr>
      <t>O)</t>
    </r>
  </si>
  <si>
    <r>
      <t>Biogenic Carbon Dioxide (CO</t>
    </r>
    <r>
      <rPr>
        <vertAlign val="subscript"/>
        <sz val="12"/>
        <color theme="1"/>
        <rFont val="Aptos"/>
        <family val="2"/>
      </rPr>
      <t>2</t>
    </r>
    <r>
      <rPr>
        <sz val="12"/>
        <color theme="1"/>
        <rFont val="Aptos"/>
        <family val="2"/>
      </rPr>
      <t>)</t>
    </r>
  </si>
  <si>
    <t>Data Sources, Calculations and Information</t>
  </si>
  <si>
    <t>Conversion from MWh to MMBTU</t>
  </si>
  <si>
    <t>Heat Rates and MMBTUs by Emitting Fuel Type</t>
  </si>
  <si>
    <t>Average heat rate (MMBTU/MWh)</t>
  </si>
  <si>
    <t>MMBTUs</t>
  </si>
  <si>
    <t>GHG Emission Factors by Fuel Type</t>
  </si>
  <si>
    <t>GHGs</t>
  </si>
  <si>
    <t>Municipal Solid Waste</t>
  </si>
  <si>
    <r>
      <t>N</t>
    </r>
    <r>
      <rPr>
        <vertAlign val="subscript"/>
        <sz val="12"/>
        <color theme="1"/>
        <rFont val="Aptos"/>
        <family val="2"/>
      </rPr>
      <t>2</t>
    </r>
    <r>
      <rPr>
        <sz val="12"/>
        <rFont val="Aptos"/>
        <family val="2"/>
      </rPr>
      <t>O (lb N</t>
    </r>
    <r>
      <rPr>
        <vertAlign val="subscript"/>
        <sz val="12"/>
        <rFont val="Aptos"/>
        <family val="2"/>
      </rPr>
      <t>2</t>
    </r>
    <r>
      <rPr>
        <sz val="12"/>
        <rFont val="Aptos"/>
        <family val="2"/>
      </rPr>
      <t>O/MMBTU)</t>
    </r>
  </si>
  <si>
    <r>
      <t>Non-Biogenic Non-Combustion CO</t>
    </r>
    <r>
      <rPr>
        <vertAlign val="subscript"/>
        <sz val="12"/>
        <color theme="1"/>
        <rFont val="Aptos"/>
        <family val="2"/>
      </rPr>
      <t>2</t>
    </r>
    <r>
      <rPr>
        <sz val="12"/>
        <color theme="1"/>
        <rFont val="Aptos"/>
        <family val="2"/>
      </rPr>
      <t xml:space="preserve"> (lb CO</t>
    </r>
    <r>
      <rPr>
        <vertAlign val="subscript"/>
        <sz val="12"/>
        <color theme="1"/>
        <rFont val="Aptos"/>
        <family val="2"/>
      </rPr>
      <t>2</t>
    </r>
    <r>
      <rPr>
        <sz val="12"/>
        <color theme="1"/>
        <rFont val="Aptos"/>
        <family val="2"/>
      </rPr>
      <t>/MWh)</t>
    </r>
  </si>
  <si>
    <r>
      <t>Biogenic CO</t>
    </r>
    <r>
      <rPr>
        <vertAlign val="subscript"/>
        <sz val="12"/>
        <color theme="1"/>
        <rFont val="Aptos"/>
        <family val="2"/>
      </rPr>
      <t>2</t>
    </r>
    <r>
      <rPr>
        <sz val="12"/>
        <color theme="1"/>
        <rFont val="Aptos"/>
        <family val="2"/>
      </rPr>
      <t xml:space="preserve"> (lb CO</t>
    </r>
    <r>
      <rPr>
        <vertAlign val="subscript"/>
        <sz val="12"/>
        <color theme="1"/>
        <rFont val="Aptos"/>
        <family val="2"/>
      </rPr>
      <t>2</t>
    </r>
    <r>
      <rPr>
        <sz val="12"/>
        <color theme="1"/>
        <rFont val="Aptos"/>
        <family val="2"/>
      </rPr>
      <t>/MMBTU)</t>
    </r>
  </si>
  <si>
    <t>MA Municipal Solid Waste Type</t>
  </si>
  <si>
    <t>Percent</t>
  </si>
  <si>
    <t>GHG</t>
  </si>
  <si>
    <t>GWP</t>
  </si>
  <si>
    <r>
      <t>CO</t>
    </r>
    <r>
      <rPr>
        <vertAlign val="subscript"/>
        <sz val="12"/>
        <rFont val="Aptos"/>
        <family val="2"/>
      </rPr>
      <t>2</t>
    </r>
  </si>
  <si>
    <r>
      <t>CH</t>
    </r>
    <r>
      <rPr>
        <vertAlign val="subscript"/>
        <sz val="12"/>
        <rFont val="Aptos"/>
        <family val="2"/>
      </rPr>
      <t>4</t>
    </r>
  </si>
  <si>
    <r>
      <t>N</t>
    </r>
    <r>
      <rPr>
        <vertAlign val="subscript"/>
        <sz val="12"/>
        <rFont val="Aptos"/>
        <family val="2"/>
      </rPr>
      <t>2</t>
    </r>
    <r>
      <rPr>
        <sz val="12"/>
        <rFont val="Aptos"/>
        <family val="2"/>
      </rPr>
      <t>O</t>
    </r>
  </si>
  <si>
    <t>End of Workbook</t>
  </si>
  <si>
    <t>Retail Seller Information to be entered</t>
  </si>
  <si>
    <t>Retain this AQ31 Spreadsheet in order to complete the AQ32 Spreadsheet. The AQ32 Form and Spreadsheet are due by the second September 15th following the Reporting Year. [ 310 CMR 7.75(9)(c)2.b.]</t>
  </si>
  <si>
    <t>Where to enter on the AQ32 Spreadsheet</t>
  </si>
  <si>
    <t>AQ31 Worksheet data source</t>
  </si>
  <si>
    <t>Required for the AQ31 Form</t>
  </si>
  <si>
    <t>9. Unit-Specific MWh claimed for the reporting year (must not be greater than Column 8)</t>
  </si>
  <si>
    <t>Contract: A copy of each contract must be provided to MassDEP with this report if it has not been previously provided.</t>
  </si>
  <si>
    <r>
      <t>GHG (CO</t>
    </r>
    <r>
      <rPr>
        <b/>
        <vertAlign val="subscript"/>
        <sz val="12"/>
        <rFont val="Aptos"/>
        <family val="2"/>
      </rPr>
      <t>2</t>
    </r>
    <r>
      <rPr>
        <b/>
        <sz val="12"/>
        <rFont val="Aptos"/>
        <family val="2"/>
      </rPr>
      <t xml:space="preserve">e) Emissions Summary by GHG and Fuel Type </t>
    </r>
  </si>
  <si>
    <r>
      <t>Emissions by GHG (short tons of CO</t>
    </r>
    <r>
      <rPr>
        <b/>
        <vertAlign val="subscript"/>
        <sz val="12"/>
        <rFont val="Aptos"/>
        <family val="2"/>
      </rPr>
      <t>2</t>
    </r>
    <r>
      <rPr>
        <b/>
        <sz val="12"/>
        <rFont val="Aptos"/>
        <family val="2"/>
      </rPr>
      <t>e)</t>
    </r>
  </si>
  <si>
    <t>Calculation of Biogenic and Non-Biogenic GHG Emissions from Unit-Specific Emitting Generation</t>
  </si>
  <si>
    <t>The GHG emission factors for Petroleum Fuels are the average emission factor of the four petroleum fuels listed.</t>
  </si>
  <si>
    <r>
      <t>Non-Biogenic Carbon Dioxide (CO</t>
    </r>
    <r>
      <rPr>
        <vertAlign val="subscript"/>
        <sz val="12"/>
        <color theme="1"/>
        <rFont val="Aptos"/>
        <family val="2"/>
      </rPr>
      <t>2</t>
    </r>
    <r>
      <rPr>
        <sz val="12"/>
        <color theme="1"/>
        <rFont val="Aptos"/>
        <family val="2"/>
      </rPr>
      <t>)</t>
    </r>
  </si>
  <si>
    <t>Disposition of Energy: Sales for Resale MWh (from line 18)</t>
  </si>
  <si>
    <t>8. MWh (kWh from Column 5 automatically rounded to MWh)</t>
  </si>
  <si>
    <t>1. NEPOOL GIS Unit ID (MSS, NON or IMP and number)</t>
  </si>
  <si>
    <t>2. NEPOOL GIS Unit Name</t>
  </si>
  <si>
    <t>7. DPU Return: Purchased Power line number of Page 22 or Page 54 and 55</t>
  </si>
  <si>
    <t>8. DPU Return: Purchased Power Resource name as shown in column (a) of Page 22 or Page 54</t>
  </si>
  <si>
    <t>9. DPU Return: kWh from column (c) of Page 22 or column (k) of Page 55</t>
  </si>
  <si>
    <t>10. MWh (kWh from Column 9 automatically rounded to MWh)</t>
  </si>
  <si>
    <t>Column 9 requires the number of MWh being claimed in this AQ31 report and should not be greater than Column 8.</t>
  </si>
  <si>
    <t>Column 11 requires the number of MWh being claimed in this AQ31 report and should not be greater than Column 10.</t>
  </si>
  <si>
    <t>12. Contract: Seller's Name</t>
  </si>
  <si>
    <t>13. Contract Start Date (provide at least month and year)</t>
  </si>
  <si>
    <t>14. Contract End Date (provide at least month and year)</t>
  </si>
  <si>
    <r>
      <t>Columns 12 through 15 require information from the</t>
    </r>
    <r>
      <rPr>
        <b/>
        <sz val="12"/>
        <color theme="1"/>
        <rFont val="Aptos"/>
        <family val="2"/>
      </rPr>
      <t xml:space="preserve"> Contract.</t>
    </r>
  </si>
  <si>
    <t>11. Unit-Specific MWh claimed for the reporting year (must not be greater than Column 10)</t>
  </si>
  <si>
    <t>The Heat Rates (Millions of British Thermal Units per megawatt hour, or MMBTU/MWh), Emission Factors (lb/MMBTU), and Municipal Solid Waste Biogenic and Non-Biogenic ratios are from various sources as identified in the MA Retail Seller Emission Factor spreadsheet.</t>
  </si>
  <si>
    <t>Heat Rates are a 5-year average derived from the United States Energy Information Administration (EIA) Form 923 data for New England and New York, except Municipal Solid Waste, Natural Gas and Petroleum Fuels which are specific to Massachusetts.</t>
  </si>
  <si>
    <t>The Global Warming Potentials (GWPs) are from the Intergovernmental Panel on Climate Change (IPCC) 4th Assessment Report.</t>
  </si>
  <si>
    <t>The Massachusetts Municipal Solid Waste Biogenic and Non-Biogenic ratio is from EIA Form 923 data.</t>
  </si>
  <si>
    <t>Non-Biogenic (EIA Form 923 code MSN)</t>
  </si>
  <si>
    <t>Biogenic (EIA Form 923 code MSB)</t>
  </si>
  <si>
    <t>This spreadsheet is for Municipal Retail Sellers to report unit-specific Megawatt Hours (MWh) and GHG emissions in accordance with 310 CMR 7.75(9)(c)2.d.</t>
  </si>
  <si>
    <t>RPS certificates</t>
  </si>
  <si>
    <t>Advance to the Unit-Specific Contracted Worksheet</t>
  </si>
  <si>
    <t>Unit-Specific Contracted MWh</t>
  </si>
  <si>
    <t>Megawatt Hours (MWh) from Contracted Power [310 CMR 7.75 (9)(c)5.b.ii. and c.ii]</t>
  </si>
  <si>
    <t>RPS Certrificate Summary Table</t>
  </si>
  <si>
    <t>AQ31, 32: Retail Seller of Electricity Greenhouse Gas Emissions Reporting</t>
  </si>
  <si>
    <t>Proceed to the AQ31Report Information Worksheet.</t>
  </si>
  <si>
    <t>Contents: This document is set up to provide access to all information by proceeding through Column A from Cell A1 until End of Worksheet is reached. The AQ31 Form and AQ31 Instructions can be found on the AQ31, 32: Retail Seller of Electricity Greenhouse Gas Emissions Reporting webpage at the link in Cell A2. Various acronyms can be found in Cells A3 through A7. The link to the next worksheet where you may begin entering information is in Cell A8.</t>
  </si>
  <si>
    <t>Column 8 converts kWh to MWh and rounds the value to the nearest whole number.</t>
  </si>
  <si>
    <t>This Worksheet summarizes the MWh from the three Unit-Specific Worksheets and calculates GHG Emissions from those Unit-Specific MWh.</t>
  </si>
  <si>
    <t>3. State or Province (select choice from drop down list)</t>
  </si>
  <si>
    <t>Column 10 converts kWh to MWh and rounds the value to the nearest whole number.</t>
  </si>
  <si>
    <t>4. Fuel Type (select choice from drop down list)</t>
  </si>
  <si>
    <t>6. DPU Return: Purchased Power page number (select choice from drop down list)</t>
  </si>
  <si>
    <r>
      <t xml:space="preserve">Columns 1 through 5 require information from the </t>
    </r>
    <r>
      <rPr>
        <b/>
        <sz val="12"/>
        <color theme="1"/>
        <rFont val="Aptos"/>
        <family val="2"/>
      </rPr>
      <t>NEPOOL GIS Certificate report</t>
    </r>
    <r>
      <rPr>
        <sz val="12"/>
        <color theme="1"/>
        <rFont val="Aptos"/>
        <family val="2"/>
      </rPr>
      <t xml:space="preserve"> (state/province and fuel type must be chosen from the drop down list).</t>
    </r>
  </si>
  <si>
    <t>15. Has a copy of this contract previously been submitted to MassDEP? (select choice from drop down list)</t>
  </si>
  <si>
    <t>5. Number of NEPOOL GIS Certificates Retired</t>
  </si>
  <si>
    <r>
      <t xml:space="preserve">Columns 6 and 7 require information from the </t>
    </r>
    <r>
      <rPr>
        <b/>
        <sz val="12"/>
        <rFont val="Aptos"/>
        <family val="2"/>
      </rPr>
      <t>DPU Return's</t>
    </r>
    <r>
      <rPr>
        <sz val="12"/>
        <rFont val="Aptos"/>
        <family val="2"/>
      </rPr>
      <t xml:space="preserve"> Generating Station page or Sources of Energy section from the Electric Energy Account page (the page number of the DPU Return must be chosen from the drop down list).</t>
    </r>
  </si>
  <si>
    <t>DPU Return: The "Generating station statistics (Large Stations)" pages 58 &amp; 59, "Generating Station Statistics (Small Stations)" page 66," and/or "Electric Energy Account" page 57 from Annual Return to DPU, must be provided to MassDEP if the Return is not posted on the DPU MLP Return webpage.</t>
  </si>
  <si>
    <t>5. Number of NEPOOL GIS Certificates Retired (enter zero if certificates are Unsettled)</t>
  </si>
  <si>
    <t>6. DPU Return: "Generating Station Statistics" or "Electric Energy Account" page number (select choice from drop down list)</t>
  </si>
  <si>
    <t>7. DPU Return: kWh from "Generating Station Statistics" or "Electric Energy Account" pages</t>
  </si>
  <si>
    <r>
      <t xml:space="preserve">Columns 6 through 9 require information from the </t>
    </r>
    <r>
      <rPr>
        <b/>
        <sz val="12"/>
        <color theme="1"/>
        <rFont val="Aptos"/>
        <family val="2"/>
      </rPr>
      <t>DPU Return'</t>
    </r>
    <r>
      <rPr>
        <sz val="12"/>
        <color theme="1"/>
        <rFont val="Aptos"/>
        <family val="2"/>
      </rPr>
      <t>s Purchased Power page (the page number of the DPU Return must be chosen from the drop down list).</t>
    </r>
  </si>
  <si>
    <t>Petroleum Fuels
(Diesel, Jet, Kerosene, Residual)</t>
  </si>
  <si>
    <r>
      <t>Non-Biogenic CO</t>
    </r>
    <r>
      <rPr>
        <vertAlign val="subscript"/>
        <sz val="12"/>
        <color theme="1"/>
        <rFont val="Aptos"/>
        <family val="2"/>
      </rPr>
      <t>2</t>
    </r>
    <r>
      <rPr>
        <sz val="12"/>
        <color theme="1"/>
        <rFont val="Aptos"/>
        <family val="2"/>
      </rPr>
      <t xml:space="preserve"> (lb CO</t>
    </r>
    <r>
      <rPr>
        <vertAlign val="subscript"/>
        <sz val="12"/>
        <color theme="1"/>
        <rFont val="Aptos"/>
        <family val="2"/>
      </rPr>
      <t>2</t>
    </r>
    <r>
      <rPr>
        <sz val="12"/>
        <color theme="1"/>
        <rFont val="Aptos"/>
        <family val="2"/>
      </rPr>
      <t>/MMBTU)</t>
    </r>
  </si>
  <si>
    <r>
      <t>CH</t>
    </r>
    <r>
      <rPr>
        <vertAlign val="subscript"/>
        <sz val="12"/>
        <color theme="1"/>
        <rFont val="Aptos"/>
        <family val="2"/>
      </rPr>
      <t>4</t>
    </r>
    <r>
      <rPr>
        <sz val="12"/>
        <color theme="1"/>
        <rFont val="Aptos"/>
        <family val="2"/>
      </rPr>
      <t xml:space="preserve"> (lb CH</t>
    </r>
    <r>
      <rPr>
        <vertAlign val="subscript"/>
        <sz val="12"/>
        <color theme="1"/>
        <rFont val="Aptos"/>
        <family val="2"/>
      </rPr>
      <t>4</t>
    </r>
    <r>
      <rPr>
        <sz val="12"/>
        <color theme="1"/>
        <rFont val="Aptos"/>
        <family val="2"/>
      </rPr>
      <t>/MMBTU)</t>
    </r>
  </si>
  <si>
    <t>Certificates</t>
  </si>
  <si>
    <r>
      <t>New England Power Pool Generation Information System</t>
    </r>
    <r>
      <rPr>
        <sz val="12"/>
        <color rgb="FF333333"/>
        <rFont val="Aptos"/>
        <family val="2"/>
      </rPr>
      <t> (NEPOOL GIS) </t>
    </r>
  </si>
  <si>
    <r>
      <t>Carbon Dioxide equivalents (CO</t>
    </r>
    <r>
      <rPr>
        <vertAlign val="subscript"/>
        <sz val="12"/>
        <color theme="1"/>
        <rFont val="Aptos"/>
        <family val="2"/>
      </rPr>
      <t>2</t>
    </r>
    <r>
      <rPr>
        <sz val="12"/>
        <color theme="1"/>
        <rFont val="Aptos"/>
        <family val="2"/>
      </rPr>
      <t>e)</t>
    </r>
  </si>
  <si>
    <r>
      <t>Carbon Dioxide (CO</t>
    </r>
    <r>
      <rPr>
        <vertAlign val="subscript"/>
        <sz val="12"/>
        <color theme="1"/>
        <rFont val="Aptos"/>
        <family val="2"/>
      </rPr>
      <t>2</t>
    </r>
    <r>
      <rPr>
        <sz val="12"/>
        <color theme="1"/>
        <rFont val="Aptos"/>
        <family val="2"/>
      </rPr>
      <t>)</t>
    </r>
  </si>
  <si>
    <r>
      <t>Nitrogen Dioxide (N</t>
    </r>
    <r>
      <rPr>
        <vertAlign val="subscript"/>
        <sz val="12"/>
        <color theme="1"/>
        <rFont val="Aptos"/>
        <family val="2"/>
      </rPr>
      <t>2</t>
    </r>
    <r>
      <rPr>
        <sz val="12"/>
        <color theme="1"/>
        <rFont val="Aptos"/>
        <family val="2"/>
      </rPr>
      <t>O)</t>
    </r>
  </si>
  <si>
    <r>
      <rPr>
        <b/>
        <sz val="12"/>
        <color theme="1"/>
        <rFont val="Aptos"/>
        <family val="2"/>
      </rPr>
      <t xml:space="preserve">A. </t>
    </r>
    <r>
      <rPr>
        <sz val="12"/>
        <color theme="1"/>
        <rFont val="Aptos"/>
        <family val="2"/>
      </rPr>
      <t>Enter the following Retail Seller Information.</t>
    </r>
  </si>
  <si>
    <r>
      <t xml:space="preserve">B. </t>
    </r>
    <r>
      <rPr>
        <sz val="12"/>
        <color theme="1"/>
        <rFont val="Aptos"/>
        <family val="2"/>
      </rPr>
      <t>Enter the MWh information from page 57 of the Annual Return to DPU. [310 CMR 7.75 (9)(c)5.a.]</t>
    </r>
  </si>
  <si>
    <r>
      <rPr>
        <b/>
        <sz val="12"/>
        <rFont val="Aptos"/>
        <family val="2"/>
      </rPr>
      <t xml:space="preserve">C. </t>
    </r>
    <r>
      <rPr>
        <sz val="12"/>
        <rFont val="Aptos"/>
        <family val="2"/>
      </rPr>
      <t>Complete the following three Worksheets, as applicable, for any unit-specific generation claimed. [310 CMR 7.75 (9)(c)5.b. and 5.c.]</t>
    </r>
  </si>
  <si>
    <r>
      <rPr>
        <b/>
        <sz val="12"/>
        <rFont val="Aptos"/>
        <family val="2"/>
      </rPr>
      <t xml:space="preserve">D. </t>
    </r>
    <r>
      <rPr>
        <sz val="12"/>
        <rFont val="Aptos"/>
        <family val="2"/>
      </rPr>
      <t>Confirm that the Non-Emitting plus Emitting Unit-Specific MWh are not greater than the Total MWh for the AQ32 Report. [310 CMR 7.75 (9)(c)5.d.]</t>
    </r>
  </si>
  <si>
    <r>
      <rPr>
        <b/>
        <sz val="12"/>
        <rFont val="Aptos"/>
        <family val="2"/>
      </rPr>
      <t xml:space="preserve">E. </t>
    </r>
    <r>
      <rPr>
        <sz val="12"/>
        <rFont val="Aptos"/>
        <family val="2"/>
      </rPr>
      <t>Review the Unit-Specific Summary Worksheet.</t>
    </r>
  </si>
  <si>
    <r>
      <t xml:space="preserve">F. </t>
    </r>
    <r>
      <rPr>
        <sz val="12"/>
        <rFont val="Aptos"/>
        <family val="2"/>
      </rPr>
      <t>Use this AQ31 Summary Table data to complete the AQ31 Form. The AQ31 Form and Spreadsheet are due by November 15th following the Reporting Year. [310 CMR 7.75 (9)(c)2.d.]</t>
    </r>
  </si>
  <si>
    <r>
      <t>Unit-Specific Non-Biogenic CO</t>
    </r>
    <r>
      <rPr>
        <vertAlign val="subscript"/>
        <sz val="12"/>
        <color theme="1"/>
        <rFont val="Aptos"/>
        <family val="2"/>
      </rPr>
      <t>2</t>
    </r>
    <r>
      <rPr>
        <sz val="12"/>
        <color theme="1"/>
        <rFont val="Aptos"/>
        <family val="2"/>
      </rPr>
      <t>e (short tons)</t>
    </r>
  </si>
  <si>
    <r>
      <t>Unit-Specific Biogenic CO</t>
    </r>
    <r>
      <rPr>
        <vertAlign val="subscript"/>
        <sz val="12"/>
        <color theme="1"/>
        <rFont val="Aptos"/>
        <family val="2"/>
      </rPr>
      <t>2</t>
    </r>
    <r>
      <rPr>
        <sz val="12"/>
        <color theme="1"/>
        <rFont val="Aptos"/>
        <family val="2"/>
      </rPr>
      <t xml:space="preserve"> (short tons)</t>
    </r>
  </si>
  <si>
    <r>
      <t>Non-Biogenic CO</t>
    </r>
    <r>
      <rPr>
        <vertAlign val="subscript"/>
        <sz val="12"/>
        <rFont val="Aptos"/>
        <family val="2"/>
      </rPr>
      <t>2</t>
    </r>
    <r>
      <rPr>
        <sz val="12"/>
        <rFont val="Aptos"/>
        <family val="2"/>
      </rPr>
      <t>e consists of Non-Biogenic CO</t>
    </r>
    <r>
      <rPr>
        <vertAlign val="subscript"/>
        <sz val="12"/>
        <rFont val="Aptos"/>
        <family val="2"/>
      </rPr>
      <t>2</t>
    </r>
    <r>
      <rPr>
        <sz val="12"/>
        <rFont val="Aptos"/>
        <family val="2"/>
      </rPr>
      <t>, plus CH</t>
    </r>
    <r>
      <rPr>
        <vertAlign val="subscript"/>
        <sz val="12"/>
        <rFont val="Aptos"/>
        <family val="2"/>
      </rPr>
      <t>4</t>
    </r>
    <r>
      <rPr>
        <sz val="12"/>
        <rFont val="Aptos"/>
        <family val="2"/>
      </rPr>
      <t xml:space="preserve"> and N</t>
    </r>
    <r>
      <rPr>
        <vertAlign val="subscript"/>
        <sz val="12"/>
        <rFont val="Aptos"/>
        <family val="2"/>
      </rPr>
      <t>2</t>
    </r>
    <r>
      <rPr>
        <sz val="12"/>
        <rFont val="Aptos"/>
        <family val="2"/>
      </rPr>
      <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</si>
</sst>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0%"/>
    <numFmt numFmtId="165" formatCode="0.0000"/>
    <numFmt numFmtId="166" formatCode="0.000"/>
    <numFmt numFmtId="167" formatCode="_(* #,##0_);_(* \(#,##0\);_(* &quot;-&quot;??_);_(@_)"/>
  </numFmts>
  <fonts count="28" x14ac:knownFonts="1">
    <font>
      <sz val="11"/>
      <color theme="1"/>
      <name val="Calibri"/>
      <family val="2"/>
      <scheme val="minor"/>
    </font>
    <font>
      <sz val="12"/>
      <color theme="1"/>
      <name val="Aptos"/>
      <family val="2"/>
    </font>
    <font>
      <sz val="12"/>
      <color theme="1"/>
      <name val="Aptos"/>
      <family val="2"/>
    </font>
    <font>
      <sz val="12"/>
      <color theme="1"/>
      <name val="Aptos"/>
      <family val="2"/>
    </font>
    <font>
      <sz val="12"/>
      <color theme="1"/>
      <name val="Aptos"/>
      <family val="2"/>
    </font>
    <font>
      <sz val="12"/>
      <color theme="1"/>
      <name val="Aptos"/>
      <family val="2"/>
    </font>
    <font>
      <sz val="12"/>
      <color theme="1"/>
      <name val="Aptos"/>
      <family val="2"/>
    </font>
    <font>
      <sz val="11"/>
      <color theme="1"/>
      <name val="Calibri"/>
      <family val="2"/>
      <scheme val="minor"/>
    </font>
    <font>
      <u/>
      <sz val="11"/>
      <color theme="10"/>
      <name val="Calibri"/>
      <family val="2"/>
      <scheme val="minor"/>
    </font>
    <font>
      <sz val="12"/>
      <color rgb="FFFF0000"/>
      <name val="Aptos"/>
      <family val="2"/>
    </font>
    <font>
      <b/>
      <sz val="12"/>
      <color theme="1"/>
      <name val="Aptos"/>
      <family val="2"/>
    </font>
    <font>
      <b/>
      <sz val="14"/>
      <name val="Aptos"/>
      <family val="2"/>
    </font>
    <font>
      <sz val="14"/>
      <color theme="1"/>
      <name val="Aptos"/>
      <family val="2"/>
    </font>
    <font>
      <sz val="14"/>
      <name val="Aptos"/>
      <family val="2"/>
    </font>
    <font>
      <b/>
      <sz val="14"/>
      <color theme="1"/>
      <name val="Aptos"/>
      <family val="2"/>
    </font>
    <font>
      <b/>
      <sz val="12"/>
      <name val="Aptos"/>
      <family val="2"/>
    </font>
    <font>
      <sz val="12"/>
      <name val="Aptos"/>
      <family val="2"/>
    </font>
    <font>
      <sz val="12"/>
      <color indexed="8"/>
      <name val="Aptos"/>
      <family val="2"/>
    </font>
    <font>
      <u/>
      <sz val="12"/>
      <color theme="10"/>
      <name val="Aptos"/>
      <family val="2"/>
    </font>
    <font>
      <b/>
      <sz val="16"/>
      <name val="Aptos"/>
      <family val="2"/>
    </font>
    <font>
      <vertAlign val="subscript"/>
      <sz val="12"/>
      <color theme="1"/>
      <name val="Aptos"/>
      <family val="2"/>
    </font>
    <font>
      <b/>
      <sz val="12"/>
      <color indexed="8"/>
      <name val="Aptos"/>
      <family val="2"/>
    </font>
    <font>
      <vertAlign val="subscript"/>
      <sz val="12"/>
      <name val="Aptos"/>
      <family val="2"/>
    </font>
    <font>
      <sz val="8"/>
      <name val="Calibri"/>
      <family val="2"/>
      <scheme val="minor"/>
    </font>
    <font>
      <u/>
      <sz val="14"/>
      <color theme="10"/>
      <name val="Aptos"/>
      <family val="2"/>
    </font>
    <font>
      <b/>
      <vertAlign val="subscript"/>
      <sz val="12"/>
      <name val="Aptos"/>
      <family val="2"/>
    </font>
    <font>
      <sz val="12"/>
      <color rgb="FF333333"/>
      <name val="Aptos"/>
      <family val="2"/>
    </font>
    <font>
      <u/>
      <sz val="12"/>
      <color theme="10"/>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
      <patternFill patternType="solid">
        <fgColor theme="0" tint="-0.14999847407452621"/>
        <bgColor theme="0" tint="-0.14999847407452621"/>
      </patternFill>
    </fill>
    <fill>
      <patternFill patternType="solid">
        <fgColor theme="3"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right/>
      <top/>
      <bottom style="thin">
        <color theme="1"/>
      </bottom>
      <diagonal/>
    </border>
    <border>
      <left/>
      <right/>
      <top style="thin">
        <color indexed="64"/>
      </top>
      <bottom style="thin">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s>
  <cellStyleXfs count="6">
    <xf numFmtId="0" fontId="0" fillId="0" borderId="0"/>
    <xf numFmtId="9" fontId="7" fillId="0" borderId="0" applyFont="0" applyFill="0" applyBorder="0" applyAlignment="0" applyProtection="0"/>
    <xf numFmtId="0" fontId="7" fillId="0" borderId="0"/>
    <xf numFmtId="0" fontId="8" fillId="0" borderId="0" applyNumberFormat="0" applyFill="0" applyBorder="0" applyAlignment="0" applyProtection="0"/>
    <xf numFmtId="0" fontId="7" fillId="0" borderId="0"/>
    <xf numFmtId="43" fontId="7" fillId="0" borderId="0" applyFont="0" applyFill="0" applyBorder="0" applyAlignment="0" applyProtection="0"/>
  </cellStyleXfs>
  <cellXfs count="161">
    <xf numFmtId="0" fontId="0" fillId="0" borderId="0" xfId="0"/>
    <xf numFmtId="0" fontId="6" fillId="0" borderId="0" xfId="0" applyFont="1"/>
    <xf numFmtId="49" fontId="11" fillId="0" borderId="0" xfId="0" applyNumberFormat="1" applyFont="1" applyAlignment="1">
      <alignment vertical="center"/>
    </xf>
    <xf numFmtId="0" fontId="12" fillId="0" borderId="0" xfId="0" applyFont="1"/>
    <xf numFmtId="49" fontId="13" fillId="0" borderId="0" xfId="0" applyNumberFormat="1" applyFont="1" applyAlignment="1">
      <alignment vertical="center"/>
    </xf>
    <xf numFmtId="0" fontId="13" fillId="0" borderId="0" xfId="0" applyFont="1"/>
    <xf numFmtId="0" fontId="11" fillId="0" borderId="0" xfId="0" applyFont="1"/>
    <xf numFmtId="0" fontId="16" fillId="0" borderId="0" xfId="0" applyFont="1"/>
    <xf numFmtId="0" fontId="15" fillId="0" borderId="0" xfId="0" applyFont="1"/>
    <xf numFmtId="49" fontId="12" fillId="0" borderId="0" xfId="0" applyNumberFormat="1" applyFont="1" applyAlignment="1">
      <alignment vertical="center"/>
    </xf>
    <xf numFmtId="49" fontId="12" fillId="3" borderId="0" xfId="0" applyNumberFormat="1" applyFont="1" applyFill="1" applyAlignment="1">
      <alignment vertical="center"/>
    </xf>
    <xf numFmtId="0" fontId="10" fillId="0" borderId="0" xfId="0" applyFont="1" applyAlignment="1">
      <alignment horizontal="center"/>
    </xf>
    <xf numFmtId="0" fontId="9" fillId="0" borderId="0" xfId="0" applyFont="1"/>
    <xf numFmtId="0" fontId="10" fillId="0" borderId="0" xfId="0" applyFont="1"/>
    <xf numFmtId="0" fontId="6" fillId="0" borderId="0" xfId="0" applyFont="1" applyAlignment="1">
      <alignment horizontal="center"/>
    </xf>
    <xf numFmtId="0" fontId="16" fillId="0" borderId="0" xfId="0" applyFont="1" applyAlignment="1">
      <alignment vertical="center"/>
    </xf>
    <xf numFmtId="0" fontId="19" fillId="0" borderId="0" xfId="0" applyFont="1"/>
    <xf numFmtId="0" fontId="15" fillId="0" borderId="0" xfId="0" applyFont="1" applyAlignment="1">
      <alignment vertical="center" wrapText="1"/>
    </xf>
    <xf numFmtId="0" fontId="16" fillId="0" borderId="0" xfId="0" applyFont="1" applyAlignment="1">
      <alignment horizontal="center" vertical="center"/>
    </xf>
    <xf numFmtId="0" fontId="6" fillId="0" borderId="0" xfId="0" applyFont="1" applyAlignment="1">
      <alignment vertical="center"/>
    </xf>
    <xf numFmtId="0" fontId="16" fillId="0" borderId="0" xfId="2" applyFont="1"/>
    <xf numFmtId="0" fontId="16" fillId="3" borderId="0" xfId="0" applyFont="1" applyFill="1"/>
    <xf numFmtId="0" fontId="6" fillId="0" borderId="0" xfId="0" applyFont="1" applyAlignment="1">
      <alignment horizontal="right" vertical="center"/>
    </xf>
    <xf numFmtId="0" fontId="15" fillId="0" borderId="0" xfId="2" applyFont="1" applyAlignment="1">
      <alignment horizontal="left" wrapText="1"/>
    </xf>
    <xf numFmtId="0" fontId="15" fillId="0" borderId="0" xfId="2" applyFont="1" applyAlignment="1">
      <alignment horizontal="left"/>
    </xf>
    <xf numFmtId="1" fontId="15" fillId="0" borderId="0" xfId="1" applyNumberFormat="1" applyFont="1" applyFill="1" applyBorder="1" applyAlignment="1">
      <alignment horizontal="left"/>
    </xf>
    <xf numFmtId="0" fontId="15" fillId="0" borderId="0" xfId="0" applyFont="1" applyAlignment="1">
      <alignment vertical="center"/>
    </xf>
    <xf numFmtId="164" fontId="17" fillId="0" borderId="0" xfId="0" applyNumberFormat="1" applyFont="1" applyAlignment="1">
      <alignment horizontal="center"/>
    </xf>
    <xf numFmtId="0" fontId="18" fillId="0" borderId="0" xfId="3" applyFont="1"/>
    <xf numFmtId="0" fontId="9" fillId="0" borderId="0" xfId="0" applyFont="1" applyAlignment="1">
      <alignment horizontal="left"/>
    </xf>
    <xf numFmtId="0" fontId="15" fillId="0" borderId="15" xfId="0" applyFont="1" applyBorder="1" applyAlignment="1">
      <alignment horizontal="center" wrapText="1"/>
    </xf>
    <xf numFmtId="0" fontId="15" fillId="0" borderId="1" xfId="0" applyFont="1" applyBorder="1" applyAlignment="1">
      <alignment horizontal="center" wrapText="1"/>
    </xf>
    <xf numFmtId="0" fontId="10" fillId="0" borderId="0" xfId="0" applyFont="1" applyAlignment="1">
      <alignment wrapText="1"/>
    </xf>
    <xf numFmtId="0" fontId="6" fillId="0" borderId="0" xfId="0" applyFont="1" applyAlignment="1">
      <alignment horizontal="left"/>
    </xf>
    <xf numFmtId="0" fontId="15" fillId="0" borderId="21" xfId="0" applyFont="1" applyBorder="1" applyAlignment="1">
      <alignment horizontal="center" wrapText="1"/>
    </xf>
    <xf numFmtId="0" fontId="15" fillId="0" borderId="17" xfId="0" applyFont="1" applyBorder="1" applyAlignment="1">
      <alignment horizontal="center" wrapText="1"/>
    </xf>
    <xf numFmtId="0" fontId="15" fillId="0" borderId="22" xfId="0" applyFont="1" applyBorder="1" applyAlignment="1">
      <alignment horizontal="center" wrapText="1"/>
    </xf>
    <xf numFmtId="0" fontId="15" fillId="0" borderId="13" xfId="0" applyFont="1" applyBorder="1" applyAlignment="1">
      <alignment horizontal="center" wrapText="1"/>
    </xf>
    <xf numFmtId="0" fontId="15" fillId="0" borderId="23" xfId="2" applyFont="1" applyBorder="1" applyAlignment="1">
      <alignment wrapText="1"/>
    </xf>
    <xf numFmtId="0" fontId="15" fillId="0" borderId="11" xfId="2" applyFont="1" applyBorder="1" applyAlignment="1">
      <alignment wrapText="1"/>
    </xf>
    <xf numFmtId="0" fontId="16" fillId="0" borderId="10" xfId="2" applyFont="1" applyBorder="1" applyAlignment="1">
      <alignment horizontal="left"/>
    </xf>
    <xf numFmtId="0" fontId="16" fillId="0" borderId="7" xfId="2" applyFont="1" applyBorder="1" applyAlignment="1">
      <alignment horizontal="right"/>
    </xf>
    <xf numFmtId="1" fontId="16" fillId="0" borderId="7" xfId="1" applyNumberFormat="1" applyFont="1" applyFill="1" applyBorder="1" applyAlignment="1">
      <alignment horizontal="right"/>
    </xf>
    <xf numFmtId="0" fontId="15" fillId="0" borderId="5" xfId="0" applyFont="1" applyBorder="1" applyAlignment="1">
      <alignment horizontal="center" wrapText="1"/>
    </xf>
    <xf numFmtId="0" fontId="15" fillId="0" borderId="4" xfId="0" applyFont="1" applyBorder="1" applyAlignment="1">
      <alignment horizontal="center" wrapText="1"/>
    </xf>
    <xf numFmtId="0" fontId="16" fillId="0" borderId="24" xfId="0" applyFont="1" applyBorder="1" applyAlignment="1">
      <alignment horizontal="left" vertical="center" wrapText="1"/>
    </xf>
    <xf numFmtId="0" fontId="15" fillId="0" borderId="9" xfId="0" applyFont="1" applyBorder="1" applyAlignment="1">
      <alignment horizontal="left" vertical="center" wrapText="1"/>
    </xf>
    <xf numFmtId="0" fontId="8" fillId="0" borderId="0" xfId="3" applyAlignment="1"/>
    <xf numFmtId="0" fontId="24" fillId="0" borderId="0" xfId="3" applyFont="1" applyAlignment="1"/>
    <xf numFmtId="0" fontId="16" fillId="0" borderId="0" xfId="0" applyFont="1" applyAlignment="1">
      <alignment horizontal="left"/>
    </xf>
    <xf numFmtId="0" fontId="15" fillId="0" borderId="14" xfId="0" applyFont="1" applyBorder="1" applyAlignment="1">
      <alignment horizontal="center" wrapText="1"/>
    </xf>
    <xf numFmtId="0" fontId="10" fillId="0" borderId="1" xfId="0" applyFont="1" applyBorder="1" applyAlignment="1">
      <alignment horizontal="center" vertical="top" wrapText="1"/>
    </xf>
    <xf numFmtId="0" fontId="6" fillId="0" borderId="0" xfId="0" applyFont="1" applyAlignment="1">
      <alignment horizontal="center" vertical="top"/>
    </xf>
    <xf numFmtId="0" fontId="10" fillId="2" borderId="10" xfId="0" applyFont="1" applyFill="1" applyBorder="1" applyAlignment="1">
      <alignment horizontal="left"/>
    </xf>
    <xf numFmtId="0" fontId="15" fillId="3" borderId="26" xfId="0" applyFont="1" applyFill="1" applyBorder="1" applyAlignment="1">
      <alignment horizontal="center" wrapText="1"/>
    </xf>
    <xf numFmtId="0" fontId="21" fillId="3" borderId="17" xfId="0" applyFont="1" applyFill="1" applyBorder="1" applyAlignment="1">
      <alignment horizontal="center" wrapText="1"/>
    </xf>
    <xf numFmtId="0" fontId="10" fillId="0" borderId="13" xfId="0" applyFont="1" applyBorder="1" applyAlignment="1">
      <alignment horizontal="center" vertical="top" wrapText="1"/>
    </xf>
    <xf numFmtId="0" fontId="10" fillId="0" borderId="27" xfId="0" applyFont="1" applyBorder="1" applyAlignment="1">
      <alignment horizontal="center" vertical="top" wrapText="1"/>
    </xf>
    <xf numFmtId="0" fontId="15" fillId="0" borderId="13" xfId="0" applyFont="1" applyBorder="1" applyAlignment="1">
      <alignment horizontal="center" vertical="top" wrapText="1"/>
    </xf>
    <xf numFmtId="0" fontId="15" fillId="0" borderId="27" xfId="0" applyFont="1" applyBorder="1" applyAlignment="1">
      <alignment horizontal="center" vertical="top" wrapText="1"/>
    </xf>
    <xf numFmtId="0" fontId="16" fillId="0" borderId="0" xfId="0" applyFont="1" applyAlignment="1">
      <alignment horizontal="center"/>
    </xf>
    <xf numFmtId="0" fontId="5" fillId="4" borderId="0" xfId="0" applyFont="1" applyFill="1"/>
    <xf numFmtId="0" fontId="5" fillId="0" borderId="0" xfId="0" applyFont="1"/>
    <xf numFmtId="0" fontId="5" fillId="0" borderId="12" xfId="0" applyFont="1" applyBorder="1"/>
    <xf numFmtId="0" fontId="5" fillId="2" borderId="1" xfId="0" applyFont="1" applyFill="1" applyBorder="1" applyAlignment="1">
      <alignment horizontal="left"/>
    </xf>
    <xf numFmtId="0" fontId="5" fillId="7" borderId="1" xfId="0" applyFont="1" applyFill="1" applyBorder="1" applyAlignment="1">
      <alignment horizontal="left"/>
    </xf>
    <xf numFmtId="0" fontId="5" fillId="0" borderId="0" xfId="0" applyFont="1" applyAlignment="1">
      <alignment horizontal="center"/>
    </xf>
    <xf numFmtId="0" fontId="5" fillId="0" borderId="28" xfId="0" applyFont="1" applyBorder="1"/>
    <xf numFmtId="0" fontId="5" fillId="0" borderId="28" xfId="0" applyFont="1" applyBorder="1" applyAlignment="1">
      <alignment horizontal="center"/>
    </xf>
    <xf numFmtId="0" fontId="5" fillId="0" borderId="6" xfId="0" applyFont="1" applyBorder="1" applyAlignment="1">
      <alignment horizontal="left"/>
    </xf>
    <xf numFmtId="0" fontId="5" fillId="6" borderId="19" xfId="0" applyFont="1" applyFill="1" applyBorder="1"/>
    <xf numFmtId="167" fontId="5" fillId="7" borderId="1" xfId="5" applyNumberFormat="1" applyFont="1" applyFill="1" applyBorder="1" applyAlignment="1">
      <alignment horizontal="left"/>
    </xf>
    <xf numFmtId="167" fontId="5" fillId="2" borderId="1" xfId="5" applyNumberFormat="1" applyFont="1" applyFill="1" applyBorder="1" applyAlignment="1">
      <alignment horizontal="left"/>
    </xf>
    <xf numFmtId="0" fontId="5" fillId="0" borderId="0" xfId="0" applyFont="1" applyAlignment="1">
      <alignment horizontal="left"/>
    </xf>
    <xf numFmtId="0" fontId="5" fillId="2" borderId="10" xfId="0" applyFont="1" applyFill="1" applyBorder="1" applyAlignment="1">
      <alignment horizontal="left"/>
    </xf>
    <xf numFmtId="0" fontId="5" fillId="0" borderId="1" xfId="0" applyFont="1" applyBorder="1" applyAlignment="1">
      <alignment horizontal="left"/>
    </xf>
    <xf numFmtId="0" fontId="5" fillId="4" borderId="28" xfId="0" applyFont="1" applyFill="1" applyBorder="1"/>
    <xf numFmtId="0" fontId="5" fillId="0" borderId="0" xfId="0" applyFont="1" applyAlignment="1">
      <alignment vertical="center"/>
    </xf>
    <xf numFmtId="165" fontId="5" fillId="0" borderId="0" xfId="0" applyNumberFormat="1" applyFont="1"/>
    <xf numFmtId="0" fontId="5" fillId="0" borderId="8" xfId="0" applyFont="1" applyBorder="1" applyAlignment="1">
      <alignment horizontal="left"/>
    </xf>
    <xf numFmtId="0" fontId="5" fillId="0" borderId="9" xfId="0" applyFont="1" applyBorder="1" applyAlignment="1">
      <alignment horizontal="left"/>
    </xf>
    <xf numFmtId="165" fontId="5" fillId="0" borderId="1" xfId="0" applyNumberFormat="1" applyFont="1" applyBorder="1"/>
    <xf numFmtId="165" fontId="5" fillId="0" borderId="13" xfId="0" applyNumberFormat="1" applyFont="1" applyBorder="1" applyAlignment="1">
      <alignment horizontal="right"/>
    </xf>
    <xf numFmtId="165" fontId="5" fillId="0" borderId="0" xfId="0" applyNumberFormat="1" applyFont="1" applyAlignment="1">
      <alignment horizontal="right"/>
    </xf>
    <xf numFmtId="0" fontId="5" fillId="0" borderId="0" xfId="0" applyFont="1" applyAlignment="1">
      <alignment horizontal="right"/>
    </xf>
    <xf numFmtId="165" fontId="5" fillId="0" borderId="1" xfId="0" applyNumberFormat="1" applyFont="1" applyBorder="1" applyAlignment="1">
      <alignment horizontal="right"/>
    </xf>
    <xf numFmtId="0" fontId="5" fillId="0" borderId="1" xfId="4" applyFont="1" applyBorder="1" applyAlignment="1">
      <alignment horizontal="left"/>
    </xf>
    <xf numFmtId="166" fontId="5" fillId="0" borderId="1" xfId="4" applyNumberFormat="1" applyFont="1" applyBorder="1"/>
    <xf numFmtId="166" fontId="5" fillId="0" borderId="0" xfId="4" applyNumberFormat="1" applyFont="1"/>
    <xf numFmtId="0" fontId="5" fillId="0" borderId="0" xfId="0" applyFont="1" applyAlignment="1">
      <alignment horizontal="right" vertical="center"/>
    </xf>
    <xf numFmtId="0" fontId="5" fillId="3" borderId="0" xfId="0" applyFont="1" applyFill="1" applyAlignment="1">
      <alignment horizontal="right" vertical="center"/>
    </xf>
    <xf numFmtId="3" fontId="16" fillId="0" borderId="14" xfId="0" applyNumberFormat="1" applyFont="1" applyBorder="1" applyAlignment="1">
      <alignment horizontal="center" vertical="center"/>
    </xf>
    <xf numFmtId="0" fontId="5" fillId="0" borderId="29" xfId="0" applyFont="1" applyBorder="1" applyAlignment="1">
      <alignment horizontal="left"/>
    </xf>
    <xf numFmtId="0" fontId="5" fillId="0" borderId="12" xfId="0" applyFont="1" applyBorder="1" applyAlignment="1">
      <alignment horizontal="left"/>
    </xf>
    <xf numFmtId="0" fontId="4" fillId="0" borderId="0" xfId="0" applyFont="1"/>
    <xf numFmtId="0" fontId="18" fillId="0" borderId="0" xfId="3" applyFont="1" applyAlignment="1"/>
    <xf numFmtId="0" fontId="4" fillId="0" borderId="8" xfId="0" applyFont="1" applyBorder="1" applyAlignment="1">
      <alignment horizontal="left"/>
    </xf>
    <xf numFmtId="0" fontId="3" fillId="2" borderId="10" xfId="0" applyFont="1" applyFill="1" applyBorder="1" applyAlignment="1">
      <alignment horizontal="left"/>
    </xf>
    <xf numFmtId="0" fontId="3" fillId="4" borderId="0" xfId="0" applyFont="1" applyFill="1"/>
    <xf numFmtId="0" fontId="3" fillId="0" borderId="0" xfId="0" applyFont="1"/>
    <xf numFmtId="0" fontId="3" fillId="2" borderId="1" xfId="0" applyFont="1" applyFill="1" applyBorder="1" applyAlignment="1">
      <alignment horizontal="left"/>
    </xf>
    <xf numFmtId="0" fontId="3" fillId="2" borderId="13" xfId="0" applyFont="1" applyFill="1" applyBorder="1" applyAlignment="1">
      <alignment horizontal="left"/>
    </xf>
    <xf numFmtId="165" fontId="16" fillId="0" borderId="0" xfId="0" applyNumberFormat="1" applyFont="1" applyAlignment="1">
      <alignment horizontal="right"/>
    </xf>
    <xf numFmtId="166" fontId="16" fillId="0" borderId="0" xfId="4" applyNumberFormat="1" applyFont="1"/>
    <xf numFmtId="165" fontId="16" fillId="0" borderId="0" xfId="0" applyNumberFormat="1" applyFont="1" applyAlignment="1">
      <alignment horizontal="left"/>
    </xf>
    <xf numFmtId="0" fontId="16" fillId="0" borderId="8" xfId="0" quotePrefix="1" applyFont="1" applyBorder="1" applyAlignment="1">
      <alignment horizontal="left" vertical="center" wrapText="1"/>
    </xf>
    <xf numFmtId="0" fontId="16" fillId="0" borderId="8" xfId="0" applyFont="1" applyBorder="1" applyAlignment="1">
      <alignment horizontal="left" vertical="center" wrapText="1"/>
    </xf>
    <xf numFmtId="0" fontId="2" fillId="0" borderId="0" xfId="0" applyFont="1"/>
    <xf numFmtId="3" fontId="2" fillId="4" borderId="1" xfId="0" applyNumberFormat="1" applyFont="1" applyFill="1" applyBorder="1" applyAlignment="1">
      <alignment horizontal="center"/>
    </xf>
    <xf numFmtId="0" fontId="2" fillId="0" borderId="1" xfId="0" applyFont="1" applyBorder="1" applyAlignment="1">
      <alignment horizontal="left"/>
    </xf>
    <xf numFmtId="0" fontId="2" fillId="0" borderId="0" xfId="0" applyFont="1" applyAlignment="1">
      <alignment wrapText="1"/>
    </xf>
    <xf numFmtId="0" fontId="2" fillId="4" borderId="0" xfId="0" applyFont="1" applyFill="1"/>
    <xf numFmtId="49" fontId="16" fillId="0" borderId="0" xfId="0" applyNumberFormat="1" applyFont="1" applyAlignment="1">
      <alignment vertical="center"/>
    </xf>
    <xf numFmtId="49" fontId="15" fillId="0" borderId="0" xfId="0" applyNumberFormat="1" applyFont="1" applyAlignment="1">
      <alignment vertical="center"/>
    </xf>
    <xf numFmtId="49" fontId="2" fillId="0" borderId="0" xfId="0" applyNumberFormat="1" applyFont="1" applyAlignment="1">
      <alignment vertical="center"/>
    </xf>
    <xf numFmtId="0" fontId="2" fillId="0" borderId="0" xfId="0" applyFont="1" applyAlignment="1">
      <alignment horizontal="left"/>
    </xf>
    <xf numFmtId="0" fontId="17" fillId="5" borderId="1" xfId="0" applyFont="1" applyFill="1" applyBorder="1" applyAlignment="1">
      <alignment horizontal="center"/>
    </xf>
    <xf numFmtId="0" fontId="16" fillId="5" borderId="1" xfId="0" applyFont="1" applyFill="1" applyBorder="1" applyAlignment="1">
      <alignment horizontal="center" vertical="center"/>
    </xf>
    <xf numFmtId="0" fontId="16" fillId="0" borderId="0" xfId="0" applyFont="1" applyAlignment="1">
      <alignment horizontal="right" vertical="center"/>
    </xf>
    <xf numFmtId="0" fontId="2" fillId="0" borderId="0" xfId="0" applyFont="1" applyAlignment="1">
      <alignment horizontal="right"/>
    </xf>
    <xf numFmtId="0" fontId="10" fillId="0" borderId="0" xfId="0" applyFont="1" applyAlignment="1">
      <alignment horizontal="left"/>
    </xf>
    <xf numFmtId="3" fontId="16" fillId="2" borderId="1" xfId="0" applyNumberFormat="1" applyFont="1" applyFill="1" applyBorder="1" applyAlignment="1">
      <alignment horizontal="center" vertical="center"/>
    </xf>
    <xf numFmtId="0" fontId="2" fillId="6" borderId="19" xfId="0" applyFont="1" applyFill="1" applyBorder="1" applyAlignment="1">
      <alignment horizontal="left"/>
    </xf>
    <xf numFmtId="3" fontId="16" fillId="0" borderId="0" xfId="0" applyNumberFormat="1" applyFont="1" applyAlignment="1">
      <alignment horizontal="right" vertical="center"/>
    </xf>
    <xf numFmtId="0" fontId="15" fillId="0" borderId="0" xfId="0" applyFont="1" applyAlignment="1">
      <alignment horizontal="left"/>
    </xf>
    <xf numFmtId="0" fontId="18" fillId="0" borderId="0" xfId="3" quotePrefix="1" applyFont="1" applyFill="1" applyAlignment="1">
      <alignment horizontal="left"/>
    </xf>
    <xf numFmtId="0" fontId="27" fillId="0" borderId="0" xfId="3" quotePrefix="1" applyFont="1" applyAlignment="1">
      <alignment horizontal="left"/>
    </xf>
    <xf numFmtId="0" fontId="2" fillId="0" borderId="1" xfId="0" applyFont="1" applyBorder="1" applyAlignment="1">
      <alignment horizontal="center"/>
    </xf>
    <xf numFmtId="0" fontId="15" fillId="0" borderId="0" xfId="0" applyFont="1" applyAlignment="1">
      <alignment wrapText="1"/>
    </xf>
    <xf numFmtId="0" fontId="17" fillId="0" borderId="4" xfId="0" applyFont="1" applyBorder="1" applyAlignment="1">
      <alignment horizontal="center"/>
    </xf>
    <xf numFmtId="3" fontId="2" fillId="0" borderId="4" xfId="0" applyNumberFormat="1" applyFont="1" applyBorder="1" applyAlignment="1">
      <alignment horizontal="center"/>
    </xf>
    <xf numFmtId="3" fontId="2" fillId="0" borderId="4" xfId="0" applyNumberFormat="1" applyFont="1" applyBorder="1" applyAlignment="1">
      <alignment horizontal="center" vertical="center"/>
    </xf>
    <xf numFmtId="0" fontId="2" fillId="0" borderId="11" xfId="0" applyFont="1" applyBorder="1"/>
    <xf numFmtId="3" fontId="2" fillId="0" borderId="0" xfId="0" applyNumberFormat="1" applyFont="1" applyAlignment="1">
      <alignment horizontal="center" vertical="center"/>
    </xf>
    <xf numFmtId="0" fontId="14" fillId="0" borderId="0" xfId="0" applyFont="1"/>
    <xf numFmtId="3" fontId="5" fillId="0" borderId="10" xfId="0" applyNumberFormat="1" applyFont="1" applyFill="1" applyBorder="1" applyAlignment="1">
      <alignment horizontal="right" vertical="center"/>
    </xf>
    <xf numFmtId="3" fontId="5" fillId="0" borderId="1" xfId="0" applyNumberFormat="1" applyFont="1" applyFill="1" applyBorder="1" applyAlignment="1">
      <alignment horizontal="right" vertical="center"/>
    </xf>
    <xf numFmtId="3" fontId="5" fillId="0" borderId="2" xfId="0" applyNumberFormat="1" applyFont="1" applyFill="1" applyBorder="1" applyAlignment="1">
      <alignment horizontal="right" vertical="center"/>
    </xf>
    <xf numFmtId="167" fontId="10" fillId="0" borderId="2" xfId="5" applyNumberFormat="1" applyFont="1" applyFill="1" applyBorder="1" applyAlignment="1">
      <alignment horizontal="right" vertical="center"/>
    </xf>
    <xf numFmtId="3" fontId="5" fillId="0" borderId="23" xfId="0" applyNumberFormat="1" applyFont="1" applyFill="1" applyBorder="1" applyAlignment="1">
      <alignment horizontal="right" vertical="center"/>
    </xf>
    <xf numFmtId="3" fontId="5" fillId="0" borderId="13" xfId="0" applyNumberFormat="1" applyFont="1" applyFill="1" applyBorder="1" applyAlignment="1">
      <alignment horizontal="right" vertical="center"/>
    </xf>
    <xf numFmtId="3" fontId="5" fillId="0" borderId="18" xfId="0" applyNumberFormat="1" applyFont="1" applyFill="1" applyBorder="1" applyAlignment="1">
      <alignment horizontal="right" vertical="center"/>
    </xf>
    <xf numFmtId="3" fontId="10" fillId="0" borderId="3" xfId="0" applyNumberFormat="1" applyFont="1" applyFill="1" applyBorder="1" applyAlignment="1">
      <alignment horizontal="right"/>
    </xf>
    <xf numFmtId="167" fontId="10" fillId="0" borderId="9" xfId="5" applyNumberFormat="1" applyFont="1" applyFill="1" applyBorder="1"/>
    <xf numFmtId="3" fontId="5" fillId="0" borderId="7" xfId="0" applyNumberFormat="1" applyFont="1" applyFill="1" applyBorder="1" applyAlignment="1">
      <alignment horizontal="right" vertical="center"/>
    </xf>
    <xf numFmtId="167" fontId="10" fillId="0" borderId="8" xfId="5" applyNumberFormat="1" applyFont="1" applyFill="1" applyBorder="1" applyAlignment="1">
      <alignment horizontal="right" vertical="center"/>
    </xf>
    <xf numFmtId="3" fontId="5" fillId="0" borderId="11" xfId="0" applyNumberFormat="1" applyFont="1" applyFill="1" applyBorder="1" applyAlignment="1">
      <alignment horizontal="right" vertical="center"/>
    </xf>
    <xf numFmtId="165" fontId="5" fillId="0" borderId="10" xfId="0" applyNumberFormat="1" applyFont="1" applyFill="1" applyBorder="1" applyAlignment="1">
      <alignment horizontal="right"/>
    </xf>
    <xf numFmtId="165" fontId="5" fillId="0" borderId="1" xfId="0" applyNumberFormat="1" applyFont="1" applyFill="1" applyBorder="1"/>
    <xf numFmtId="165" fontId="5" fillId="0" borderId="7" xfId="0" applyNumberFormat="1" applyFont="1" applyFill="1" applyBorder="1"/>
    <xf numFmtId="165" fontId="5" fillId="0" borderId="2" xfId="0" applyNumberFormat="1" applyFont="1" applyFill="1" applyBorder="1"/>
    <xf numFmtId="165" fontId="10" fillId="0" borderId="24" xfId="0" applyNumberFormat="1" applyFont="1" applyFill="1" applyBorder="1"/>
    <xf numFmtId="165" fontId="5" fillId="0" borderId="20" xfId="0" applyNumberFormat="1" applyFont="1" applyFill="1" applyBorder="1"/>
    <xf numFmtId="165" fontId="10" fillId="0" borderId="8" xfId="0" applyNumberFormat="1" applyFont="1" applyFill="1" applyBorder="1"/>
    <xf numFmtId="165" fontId="5" fillId="0" borderId="10" xfId="0" applyNumberFormat="1" applyFont="1" applyFill="1" applyBorder="1"/>
    <xf numFmtId="165" fontId="5" fillId="0" borderId="1" xfId="0" applyNumberFormat="1" applyFont="1" applyFill="1" applyBorder="1" applyAlignment="1">
      <alignment horizontal="right"/>
    </xf>
    <xf numFmtId="165" fontId="5" fillId="0" borderId="16" xfId="0" applyNumberFormat="1" applyFont="1" applyFill="1" applyBorder="1"/>
    <xf numFmtId="165" fontId="5" fillId="0" borderId="3" xfId="0" applyNumberFormat="1" applyFont="1" applyFill="1" applyBorder="1"/>
    <xf numFmtId="165" fontId="5" fillId="0" borderId="16" xfId="0" applyNumberFormat="1" applyFont="1" applyFill="1" applyBorder="1" applyAlignment="1">
      <alignment horizontal="right"/>
    </xf>
    <xf numFmtId="165" fontId="5" fillId="0" borderId="25" xfId="0" applyNumberFormat="1" applyFont="1" applyFill="1" applyBorder="1"/>
    <xf numFmtId="165" fontId="10" fillId="0" borderId="9" xfId="0" applyNumberFormat="1" applyFont="1" applyFill="1" applyBorder="1"/>
  </cellXfs>
  <cellStyles count="6">
    <cellStyle name="Comma" xfId="5" builtinId="3"/>
    <cellStyle name="Hyperlink" xfId="3" builtinId="8"/>
    <cellStyle name="Normal" xfId="0" builtinId="0"/>
    <cellStyle name="Normal 5" xfId="2" xr:uid="{00000000-0005-0000-0000-000001000000}"/>
    <cellStyle name="Normal 5 2" xfId="4" xr:uid="{5813E569-53A4-47DC-B352-3021ECD62FC6}"/>
    <cellStyle name="Percent" xfId="1" builtinId="5"/>
  </cellStyles>
  <dxfs count="105">
    <dxf>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ptos"/>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2"/>
        <color auto="1"/>
        <name val="Aptos"/>
        <family val="2"/>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2"/>
        <color auto="1"/>
        <name val="Aptos"/>
        <family val="2"/>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ptos"/>
        <family val="2"/>
        <scheme val="none"/>
      </font>
      <numFmt numFmtId="165" formatCode="0.0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numFmt numFmtId="165" formatCode="0.0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numFmt numFmtId="165" formatCode="0.0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numFmt numFmtId="165" formatCode="0.000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none">
          <fgColor indexed="64"/>
          <bgColor indexed="65"/>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font>
        <b val="0"/>
        <i val="0"/>
        <strike val="0"/>
        <condense val="0"/>
        <extend val="0"/>
        <outline val="0"/>
        <shadow val="0"/>
        <u val="none"/>
        <vertAlign val="baseline"/>
        <sz val="12"/>
        <color theme="1"/>
        <name val="Aptos"/>
        <family val="2"/>
        <scheme val="none"/>
      </font>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2"/>
        <color auto="1"/>
        <name val="Aptos"/>
        <family val="2"/>
        <scheme val="none"/>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bottom/>
      </border>
    </dxf>
    <dxf>
      <border outline="0">
        <top style="thin">
          <color indexed="64"/>
        </top>
      </border>
    </dxf>
    <dxf>
      <border outline="0">
        <bottom style="thin">
          <color indexed="64"/>
        </bottom>
      </border>
    </dxf>
    <dxf>
      <font>
        <b/>
        <i val="0"/>
        <strike val="0"/>
        <condense val="0"/>
        <extend val="0"/>
        <outline val="0"/>
        <shadow val="0"/>
        <u val="none"/>
        <vertAlign val="baseline"/>
        <sz val="12"/>
        <color auto="1"/>
        <name val="Aptos"/>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theme="1"/>
        <name val="Aptos"/>
        <family val="2"/>
        <scheme val="none"/>
      </font>
      <numFmt numFmtId="165" formatCode="0.0000"/>
      <fill>
        <patternFill patternType="solid">
          <fgColor indexed="64"/>
          <bgColor theme="6" tint="0.79998168889431442"/>
        </patternFill>
      </fill>
      <border diagonalUp="0" diagonalDown="0">
        <left style="medium">
          <color indexed="64"/>
        </left>
        <right style="medium">
          <color indexed="64"/>
        </right>
        <top style="thin">
          <color indexed="64"/>
        </top>
        <bottom style="medium">
          <color indexed="64"/>
        </bottom>
        <vertical/>
        <horizontal/>
      </border>
    </dxf>
    <dxf>
      <font>
        <b val="0"/>
        <i val="0"/>
        <strike val="0"/>
        <condense val="0"/>
        <extend val="0"/>
        <outline val="0"/>
        <shadow val="0"/>
        <u val="none"/>
        <vertAlign val="baseline"/>
        <sz val="12"/>
        <color theme="1"/>
        <name val="Aptos"/>
        <family val="2"/>
        <scheme val="none"/>
      </font>
      <numFmt numFmtId="165" formatCode="0.0000"/>
      <fill>
        <patternFill patternType="solid">
          <fgColor indexed="64"/>
          <bgColor theme="6" tint="0.79998168889431442"/>
        </patternFill>
      </fill>
      <border diagonalUp="0" diagonalDown="0">
        <left style="thin">
          <color indexed="64"/>
        </left>
        <right style="medium">
          <color indexed="64"/>
        </right>
        <top style="thin">
          <color indexed="64"/>
        </top>
        <bottom style="medium">
          <color indexed="64"/>
        </bottom>
        <vertical/>
        <horizontal/>
      </border>
    </dxf>
    <dxf>
      <font>
        <b val="0"/>
        <i val="0"/>
        <strike val="0"/>
        <condense val="0"/>
        <extend val="0"/>
        <outline val="0"/>
        <shadow val="0"/>
        <u val="none"/>
        <vertAlign val="baseline"/>
        <sz val="12"/>
        <color theme="1"/>
        <name val="Aptos"/>
        <family val="2"/>
        <scheme val="none"/>
      </font>
      <numFmt numFmtId="165" formatCode="0.0000"/>
      <fill>
        <patternFill patternType="solid">
          <fgColor indexed="64"/>
          <bgColor theme="6" tint="0.79998168889431442"/>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numFmt numFmtId="165" formatCode="0.0000"/>
      <fill>
        <patternFill patternType="solid">
          <fgColor indexed="64"/>
          <bgColor theme="6" tint="0.79998168889431442"/>
        </patternFill>
      </fill>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2"/>
        <color theme="1"/>
        <name val="Aptos"/>
        <family val="2"/>
        <scheme val="none"/>
      </font>
      <fill>
        <patternFill patternType="none">
          <fgColor indexed="64"/>
          <bgColor indexed="65"/>
        </patternFill>
      </fill>
      <alignment horizontal="left" vertical="bottom"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top style="medium">
          <color indexed="64"/>
        </top>
      </border>
    </dxf>
    <dxf>
      <font>
        <b/>
        <i val="0"/>
        <strike val="0"/>
        <condense val="0"/>
        <extend val="0"/>
        <outline val="0"/>
        <shadow val="0"/>
        <u val="none"/>
        <vertAlign val="baseline"/>
        <sz val="12"/>
        <color auto="1"/>
        <name val="Aptos"/>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2"/>
        <color theme="1"/>
        <name val="Aptos"/>
        <family val="2"/>
        <scheme val="none"/>
      </font>
      <numFmt numFmtId="3" formatCode="#,##0"/>
      <fill>
        <patternFill patternType="solid">
          <fgColor indexed="64"/>
          <bgColor theme="4" tint="0.79998168889431442"/>
        </patternFill>
      </fill>
      <alignment horizontal="right" vertical="center" textRotation="0" wrapText="0" indent="0" justifyLastLine="0" shrinkToFit="0" readingOrder="0"/>
      <border diagonalUp="0" diagonalDown="0">
        <left style="thin">
          <color indexed="64"/>
        </left>
        <right style="medium">
          <color indexed="64"/>
        </right>
        <top style="thin">
          <color indexed="64"/>
        </top>
        <bottom style="thin">
          <color indexed="64"/>
        </bottom>
        <vertical/>
        <horizontal/>
      </border>
    </dxf>
    <dxf>
      <border outline="0">
        <top style="medium">
          <color indexed="64"/>
        </top>
      </border>
    </dxf>
    <dxf>
      <border outline="0">
        <bottom style="medium">
          <color indexed="64"/>
        </bottom>
      </border>
    </dxf>
    <dxf>
      <font>
        <b/>
        <i val="0"/>
        <strike val="0"/>
        <condense val="0"/>
        <extend val="0"/>
        <outline val="0"/>
        <shadow val="0"/>
        <u val="none"/>
        <vertAlign val="baseline"/>
        <sz val="12"/>
        <color auto="1"/>
        <name val="Aptos"/>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ptos"/>
        <family val="2"/>
        <scheme val="none"/>
      </font>
      <numFmt numFmtId="3" formatCode="#,##0"/>
      <fill>
        <patternFill patternType="solid">
          <fgColor indexed="64"/>
          <bgColor theme="4" tint="0.79998168889431442"/>
        </patternFill>
      </fill>
      <alignment horizontal="right" vertical="center" textRotation="0" wrapText="0" indent="0" justifyLastLine="0" shrinkToFit="0" readingOrder="0"/>
      <border diagonalUp="0" diagonalDown="0">
        <left style="thin">
          <color indexed="64"/>
        </left>
        <right style="medium">
          <color indexed="64"/>
        </right>
        <top style="thin">
          <color indexed="64"/>
        </top>
        <bottom style="thin">
          <color indexed="64"/>
        </bottom>
        <vertical/>
        <horizontal/>
      </border>
    </dxf>
    <dxf>
      <border outline="0">
        <top style="medium">
          <color indexed="64"/>
        </top>
      </border>
    </dxf>
    <dxf>
      <border outline="0">
        <bottom style="medium">
          <color indexed="64"/>
        </bottom>
      </border>
    </dxf>
    <dxf>
      <font>
        <b val="0"/>
        <i val="0"/>
        <strike val="0"/>
        <condense val="0"/>
        <extend val="0"/>
        <outline val="0"/>
        <shadow val="0"/>
        <u val="none"/>
        <vertAlign val="baseline"/>
        <sz val="12"/>
        <color theme="1"/>
        <name val="Aptos"/>
        <family val="2"/>
        <scheme val="none"/>
      </font>
      <fill>
        <patternFill patternType="solid">
          <fgColor indexed="64"/>
          <bgColor theme="3"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4"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4"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4"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4"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2"/>
        <color theme="1"/>
        <name val="Aptos"/>
        <family val="2"/>
        <scheme val="none"/>
      </font>
      <numFmt numFmtId="3" formatCode="#,##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numFmt numFmtId="167" formatCode="_(* #,##0_);_(* \(#,##0\);_(* &quot;-&quot;??_);_(@_)"/>
      <fill>
        <patternFill patternType="solid">
          <fgColor indexed="64"/>
          <bgColor theme="4"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4"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4"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3"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3"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3"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3"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4"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4"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ttom style="medium">
          <color indexed="64"/>
        </bottom>
      </border>
    </dxf>
    <dxf>
      <font>
        <b val="0"/>
        <i val="0"/>
        <strike val="0"/>
        <condense val="0"/>
        <extend val="0"/>
        <outline val="0"/>
        <shadow val="0"/>
        <u val="none"/>
        <vertAlign val="baseline"/>
        <sz val="12"/>
        <color theme="1"/>
        <name val="Aptos"/>
        <family val="2"/>
        <scheme val="none"/>
      </font>
      <fill>
        <patternFill patternType="solid">
          <fgColor indexed="64"/>
          <bgColor theme="4" tint="0.79998168889431442"/>
        </patternFill>
      </fill>
      <alignment horizontal="left" vertical="bottom" textRotation="0" wrapText="0" indent="0" justifyLastLine="0" shrinkToFit="0" readingOrder="0"/>
    </dxf>
    <dxf>
      <font>
        <b/>
        <i val="0"/>
        <strike val="0"/>
        <condense val="0"/>
        <extend val="0"/>
        <outline val="0"/>
        <shadow val="0"/>
        <u val="none"/>
        <vertAlign val="baseline"/>
        <sz val="12"/>
        <color theme="1"/>
        <name val="Aptos"/>
        <family val="2"/>
        <scheme val="none"/>
      </font>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ptos"/>
        <family val="2"/>
        <scheme val="none"/>
      </font>
      <fill>
        <patternFill patternType="solid">
          <fgColor indexed="64"/>
          <bgColor theme="6" tint="0.79998168889431442"/>
        </patternFill>
      </fill>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2"/>
        <color theme="1"/>
        <name val="Aptos"/>
        <family val="2"/>
        <scheme val="none"/>
      </font>
      <alignment horizontal="left" vertical="bottom" textRotation="0" wrapText="0" indent="0" justifyLastLine="0" shrinkToFit="0" readingOrder="0"/>
      <border diagonalUp="0" diagonalDown="0">
        <left style="medium">
          <color indexed="64"/>
        </left>
        <right/>
        <top/>
        <bottom/>
        <vertical/>
        <horizontal/>
      </border>
    </dxf>
    <dxf>
      <font>
        <b/>
        <i val="0"/>
        <strike val="0"/>
        <condense val="0"/>
        <extend val="0"/>
        <outline val="0"/>
        <shadow val="0"/>
        <u val="none"/>
        <vertAlign val="baseline"/>
        <sz val="12"/>
        <color theme="1"/>
        <name val="Aptos"/>
        <family val="2"/>
        <scheme val="none"/>
      </font>
    </dxf>
    <dxf>
      <font>
        <b val="0"/>
        <i val="0"/>
        <strike val="0"/>
        <condense val="0"/>
        <extend val="0"/>
        <outline val="0"/>
        <shadow val="0"/>
        <u val="none"/>
        <vertAlign val="baseline"/>
        <sz val="12"/>
        <color theme="1"/>
        <name val="Aptos"/>
        <family val="2"/>
        <scheme val="none"/>
      </font>
      <fill>
        <patternFill patternType="solid">
          <fgColor indexed="64"/>
          <bgColor theme="4"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2"/>
        <color theme="1"/>
        <name val="Aptos"/>
        <family val="2"/>
        <scheme val="none"/>
      </font>
      <numFmt numFmtId="3" formatCode="#,##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numFmt numFmtId="167" formatCode="_(* #,##0_);_(* \(#,##0\);_(* &quot;-&quot;??_);_(@_)"/>
      <fill>
        <patternFill patternType="solid">
          <fgColor indexed="64"/>
          <bgColor theme="4"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numFmt numFmtId="167" formatCode="_(* #,##0_);_(* \(#,##0\);_(* &quot;-&quot;??_);_(@_)"/>
      <fill>
        <patternFill patternType="solid">
          <fgColor indexed="64"/>
          <bgColor theme="3"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3"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3"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4" tint="0.79998168889431442"/>
        </patternFill>
      </fill>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4" tint="0.79998168889431442"/>
        </patternFill>
      </fill>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3"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ttom style="medium">
          <color indexed="64"/>
        </bottom>
      </border>
    </dxf>
    <dxf>
      <font>
        <b/>
        <i val="0"/>
        <strike val="0"/>
        <condense val="0"/>
        <extend val="0"/>
        <outline val="0"/>
        <shadow val="0"/>
        <u val="none"/>
        <vertAlign val="baseline"/>
        <sz val="12"/>
        <color auto="1"/>
        <name val="Aptos"/>
        <family val="2"/>
        <scheme val="none"/>
      </font>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ptos"/>
        <family val="2"/>
        <scheme val="none"/>
      </font>
      <fill>
        <patternFill patternType="solid">
          <fgColor indexed="64"/>
          <bgColor theme="6" tint="0.79998168889431442"/>
        </patternFill>
      </fill>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2"/>
        <color theme="1"/>
        <name val="Aptos"/>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ptos"/>
        <family val="2"/>
        <scheme val="none"/>
      </font>
    </dxf>
    <dxf>
      <font>
        <b val="0"/>
        <i val="0"/>
        <strike val="0"/>
        <condense val="0"/>
        <extend val="0"/>
        <outline val="0"/>
        <shadow val="0"/>
        <u val="none"/>
        <vertAlign val="baseline"/>
        <sz val="12"/>
        <color theme="1"/>
        <name val="Aptos"/>
        <family val="2"/>
        <scheme val="none"/>
      </font>
      <fill>
        <patternFill patternType="solid">
          <fgColor indexed="64"/>
          <bgColor theme="4"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3"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3"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4"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ptos"/>
        <family val="2"/>
        <scheme val="none"/>
      </font>
      <fill>
        <patternFill patternType="solid">
          <fgColor indexed="64"/>
          <bgColor theme="4"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ttom style="medium">
          <color indexed="64"/>
        </bottom>
      </border>
    </dxf>
    <dxf>
      <font>
        <b val="0"/>
        <i val="0"/>
        <strike val="0"/>
        <condense val="0"/>
        <extend val="0"/>
        <outline val="0"/>
        <shadow val="0"/>
        <u val="none"/>
        <vertAlign val="baseline"/>
        <sz val="12"/>
        <color theme="1"/>
        <name val="Aptos"/>
        <family val="2"/>
        <scheme val="none"/>
      </font>
      <fill>
        <patternFill patternType="solid">
          <fgColor indexed="64"/>
          <bgColor theme="4" tint="0.79998168889431442"/>
        </patternFill>
      </fill>
      <alignment horizontal="left" vertical="bottom" textRotation="0" wrapText="0" indent="0" justifyLastLine="0" shrinkToFit="0" readingOrder="0"/>
    </dxf>
    <dxf>
      <font>
        <b/>
        <i val="0"/>
        <strike val="0"/>
        <condense val="0"/>
        <extend val="0"/>
        <outline val="0"/>
        <shadow val="0"/>
        <u val="none"/>
        <vertAlign val="baseline"/>
        <sz val="12"/>
        <color theme="1"/>
        <name val="Aptos"/>
        <family val="2"/>
        <scheme val="none"/>
      </font>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ptos"/>
        <family val="2"/>
        <scheme val="none"/>
      </font>
      <fill>
        <patternFill patternType="solid">
          <fgColor indexed="64"/>
          <bgColor theme="6" tint="0.79998168889431442"/>
        </patternFill>
      </fill>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2"/>
        <color theme="1"/>
        <name val="Aptos"/>
        <family val="2"/>
        <scheme val="none"/>
      </font>
      <alignment horizontal="left" vertical="bottom" textRotation="0" wrapText="0" indent="0" justifyLastLine="0" shrinkToFit="0" readingOrder="0"/>
      <border diagonalUp="0" diagonalDown="0">
        <left style="medium">
          <color indexed="64"/>
        </left>
        <right/>
        <top/>
        <bottom/>
        <vertical/>
        <horizontal/>
      </border>
    </dxf>
    <dxf>
      <font>
        <b/>
        <i val="0"/>
        <strike val="0"/>
        <condense val="0"/>
        <extend val="0"/>
        <outline val="0"/>
        <shadow val="0"/>
        <u val="none"/>
        <vertAlign val="baseline"/>
        <sz val="12"/>
        <color theme="1"/>
        <name val="Aptos"/>
        <family val="2"/>
        <scheme val="none"/>
      </font>
    </dxf>
    <dxf>
      <font>
        <b val="0"/>
        <i val="0"/>
        <strike val="0"/>
        <condense val="0"/>
        <extend val="0"/>
        <outline val="0"/>
        <shadow val="0"/>
        <u val="none"/>
        <vertAlign val="baseline"/>
        <sz val="12"/>
        <color theme="1"/>
        <name val="Aptos"/>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2"/>
        <color theme="1"/>
        <name val="Aptos"/>
        <family val="2"/>
        <scheme val="none"/>
      </font>
      <alignment horizontal="left" vertical="bottom" textRotation="0" wrapText="0" indent="0" justifyLastLine="0" shrinkToFit="0" readingOrder="0"/>
    </dxf>
    <dxf>
      <font>
        <strike val="0"/>
        <outline val="0"/>
        <shadow val="0"/>
        <sz val="12"/>
      </font>
    </dxf>
    <dxf>
      <font>
        <b val="0"/>
        <i val="0"/>
        <strike val="0"/>
        <condense val="0"/>
        <extend val="0"/>
        <outline val="0"/>
        <shadow val="0"/>
        <u val="none"/>
        <vertAlign val="baseline"/>
        <sz val="12"/>
        <color theme="1"/>
        <name val="Aptos"/>
        <family val="2"/>
        <scheme val="none"/>
      </font>
    </dxf>
    <dxf>
      <font>
        <b val="0"/>
        <i val="0"/>
        <strike val="0"/>
        <condense val="0"/>
        <extend val="0"/>
        <outline val="0"/>
        <shadow val="0"/>
        <u val="none"/>
        <vertAlign val="baseline"/>
        <sz val="12"/>
        <color theme="1"/>
        <name val="Aptos"/>
        <family val="2"/>
        <scheme val="none"/>
      </font>
    </dxf>
    <dxf>
      <font>
        <b val="0"/>
        <i val="0"/>
        <strike val="0"/>
        <condense val="0"/>
        <extend val="0"/>
        <outline val="0"/>
        <shadow val="0"/>
        <u val="none"/>
        <vertAlign val="baseline"/>
        <sz val="12"/>
        <color theme="1"/>
        <name val="Aptos"/>
        <family val="2"/>
        <scheme val="none"/>
      </font>
    </dxf>
    <dxf>
      <font>
        <b val="0"/>
        <i val="0"/>
        <strike val="0"/>
        <condense val="0"/>
        <extend val="0"/>
        <outline val="0"/>
        <shadow val="0"/>
        <u val="none"/>
        <vertAlign val="baseline"/>
        <sz val="12"/>
        <color theme="1"/>
        <name val="Aptos"/>
        <family val="2"/>
        <scheme val="none"/>
      </font>
    </dxf>
    <dxf>
      <font>
        <strike val="0"/>
        <outline val="0"/>
        <shadow val="0"/>
        <sz val="12"/>
      </font>
    </dxf>
    <dxf>
      <font>
        <b val="0"/>
        <i val="0"/>
        <strike val="0"/>
        <condense val="0"/>
        <extend val="0"/>
        <outline val="0"/>
        <shadow val="0"/>
        <u val="none"/>
        <vertAlign val="baseline"/>
        <sz val="12"/>
        <color theme="1"/>
        <name val="Aptos"/>
        <family val="2"/>
        <scheme val="none"/>
      </font>
    </dxf>
    <dxf>
      <font>
        <b val="0"/>
        <i val="0"/>
        <strike val="0"/>
        <condense val="0"/>
        <extend val="0"/>
        <outline val="0"/>
        <shadow val="0"/>
        <u val="none"/>
        <vertAlign val="baseline"/>
        <sz val="12"/>
        <color theme="1"/>
        <name val="Aptos"/>
        <family val="2"/>
        <scheme val="none"/>
      </font>
    </dxf>
    <dxf>
      <font>
        <b/>
        <i val="0"/>
        <strike val="0"/>
        <condense val="0"/>
        <extend val="0"/>
        <outline val="0"/>
        <shadow val="0"/>
        <u val="none"/>
        <vertAlign val="baseline"/>
        <sz val="12"/>
        <color theme="1"/>
        <name val="Aptos"/>
        <family val="2"/>
        <scheme val="none"/>
      </font>
      <alignment horizontal="general" vertical="bottom" textRotation="0" wrapText="1" indent="0" justifyLastLine="0" shrinkToFit="0" readingOrder="0"/>
    </dxf>
    <dxf>
      <font>
        <strike val="0"/>
        <outline val="0"/>
        <shadow val="0"/>
        <sz val="12"/>
      </font>
    </dxf>
    <dxf>
      <font>
        <strike val="0"/>
        <outline val="0"/>
        <shadow val="0"/>
        <sz val="12"/>
      </font>
    </dxf>
    <dxf>
      <border outline="0">
        <top style="thin">
          <color theme="1"/>
        </top>
      </border>
    </dxf>
    <dxf>
      <font>
        <strike val="0"/>
        <outline val="0"/>
        <shadow val="0"/>
        <sz val="12"/>
      </font>
    </dxf>
    <dxf>
      <border outline="0">
        <bottom style="thin">
          <color theme="1"/>
        </bottom>
      </border>
    </dxf>
    <dxf>
      <font>
        <b val="0"/>
        <i val="0"/>
        <strike val="0"/>
        <condense val="0"/>
        <extend val="0"/>
        <outline val="0"/>
        <shadow val="0"/>
        <u val="none"/>
        <vertAlign val="baseline"/>
        <sz val="12"/>
        <color theme="1"/>
        <name val="Aptos"/>
        <family val="2"/>
        <scheme val="none"/>
      </font>
    </dxf>
    <dxf>
      <font>
        <strike val="0"/>
        <outline val="0"/>
        <shadow val="0"/>
        <sz val="12"/>
      </font>
    </dxf>
    <dxf>
      <font>
        <b val="0"/>
        <i val="0"/>
        <strike val="0"/>
        <condense val="0"/>
        <extend val="0"/>
        <outline val="0"/>
        <shadow val="0"/>
        <u val="none"/>
        <vertAlign val="baseline"/>
        <sz val="12"/>
        <color theme="1"/>
        <name val="Aptos"/>
        <family val="2"/>
        <scheme val="none"/>
      </font>
      <alignment horizontal="left" vertical="bottom" textRotation="0" wrapText="0" indent="0" justifyLastLine="0" shrinkToFit="0" readingOrder="0"/>
    </dxf>
    <dxf>
      <font>
        <strike val="0"/>
        <outline val="0"/>
        <shadow val="0"/>
        <sz val="12"/>
      </font>
    </dxf>
    <dxf>
      <font>
        <b val="0"/>
        <i val="0"/>
        <strike val="0"/>
        <condense val="0"/>
        <extend val="0"/>
        <outline val="0"/>
        <shadow val="0"/>
        <u val="none"/>
        <vertAlign val="baseline"/>
        <sz val="12"/>
        <color theme="1"/>
        <name val="Aptos"/>
        <family val="2"/>
        <scheme val="none"/>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817673-243E-423D-906A-0C9E35211954}" name="AQ31BasicInformation" displayName="AQ31BasicInformation" ref="A5:B9" totalsRowShown="0" headerRowDxfId="104" dataDxfId="103">
  <autoFilter ref="A5:B9" xr:uid="{E7817673-243E-423D-906A-0C9E35211954}">
    <filterColumn colId="0" hiddenButton="1"/>
    <filterColumn colId="1" hiddenButton="1"/>
  </autoFilter>
  <tableColumns count="2">
    <tableColumn id="1" xr3:uid="{5120BE43-05E8-415D-B1CD-BE406221887E}" name="Retail Seller Information to be entered" dataDxfId="102"/>
    <tableColumn id="2" xr3:uid="{BB69F534-06DA-4AE7-A4AD-F6A68D2BEBF0}" name="Enter requested information here" dataDxfId="101"/>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059DCF9-8379-45AA-B836-E6F8D4AD5298}" name="AQ31DPUReturnInformation" displayName="AQ31DPUReturnInformation" ref="A12:B15" totalsRowShown="0" headerRowDxfId="100" dataDxfId="98" headerRowBorderDxfId="99" tableBorderDxfId="97">
  <autoFilter ref="A12:B15" xr:uid="{E059DCF9-8379-45AA-B836-E6F8D4AD5298}">
    <filterColumn colId="0" hiddenButton="1"/>
    <filterColumn colId="1" hiddenButton="1"/>
  </autoFilter>
  <tableColumns count="2">
    <tableColumn id="1" xr3:uid="{49F5D798-552A-45C3-9ED5-AD5D4A96AD9A}" name="DPU Return Information to be entered" dataDxfId="96"/>
    <tableColumn id="2" xr3:uid="{A8BA7B0F-6496-42A2-B68C-BE14A7F3BEAC}" name="Enter requested information here" dataDxfId="95"/>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AB0BAE3-42A1-4DFD-906D-E0D9079CA24E}" name="AQ31SummaryTable" displayName="AQ31SummaryTable" ref="A34:E42" totalsRowShown="0" headerRowDxfId="94" dataDxfId="93">
  <autoFilter ref="A34:E42" xr:uid="{EAB0BAE3-42A1-4DFD-906D-E0D9079CA24E}">
    <filterColumn colId="0" hiddenButton="1"/>
    <filterColumn colId="1" hiddenButton="1"/>
    <filterColumn colId="2" hiddenButton="1"/>
    <filterColumn colId="3" hiddenButton="1"/>
    <filterColumn colId="4" hiddenButton="1"/>
  </autoFilter>
  <tableColumns count="5">
    <tableColumn id="1" xr3:uid="{D822BF50-2404-483F-855A-86E4C44B6B56}" name="Value Type" dataDxfId="92"/>
    <tableColumn id="2" xr3:uid="{98DC4DBF-945E-44F0-8C15-8BD98457D1B2}" name="Summary Values (Rounded)" dataDxfId="91"/>
    <tableColumn id="3" xr3:uid="{F04062AF-CE0D-497F-AC4E-CC46F2C6FA42}" name="AQ31 Worksheet data source" dataDxfId="90"/>
    <tableColumn id="4" xr3:uid="{724497C1-4D9B-4FB3-954E-47D955CC57A1}" name="Required for the AQ31 Form" dataDxfId="89"/>
    <tableColumn id="5" xr3:uid="{F65490FB-3712-4563-AC6B-21A0F1BBB926}" name="Where to enter on the AQ32 Spreadsheet" dataDxfId="8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F8084BA-BC32-40CB-AB8E-42F21650C689}" name="AQ31MWhConformation" displayName="AQ31MWhConformation" ref="A23:B25" totalsRowShown="0" headerRowDxfId="87" dataDxfId="86">
  <autoFilter ref="A23:B25" xr:uid="{5F8084BA-BC32-40CB-AB8E-42F21650C689}">
    <filterColumn colId="0" hiddenButton="1"/>
    <filterColumn colId="1" hiddenButton="1"/>
  </autoFilter>
  <tableColumns count="2">
    <tableColumn id="1" xr3:uid="{DAF0C944-CF95-42A0-830A-1965CF856990}" name="MWh Check" dataDxfId="85"/>
    <tableColumn id="2" xr3:uid="{E55C3E32-8BBA-4527-8061-D3CF27016617}" name="Result (automatically calculates)" dataDxfId="84">
      <calculatedColumnFormula>IF((B38+B39)&gt;B37,"No, MWh data must be revised.","OK")</calculatedColumnFormula>
    </tableColumn>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208D99B-10A0-495C-961F-605E71D9DDBA}" name="RPSCertificateTableSummary" displayName="RPSCertificateTableSummary" ref="A46:B55" totalsRowShown="0" headerRowDxfId="83">
  <autoFilter ref="A46:B55" xr:uid="{2208D99B-10A0-495C-961F-605E71D9DDBA}">
    <filterColumn colId="0" hiddenButton="1"/>
    <filterColumn colId="1" hiddenButton="1"/>
  </autoFilter>
  <tableColumns count="2">
    <tableColumn id="1" xr3:uid="{BDB30BCB-353B-440E-9F5E-33B52FD2DA28}" name="Fuel Type" dataDxfId="82"/>
    <tableColumn id="2" xr3:uid="{0A2AE082-DA5F-4E65-8012-B76F2D852AF3}" name="Certificates" dataDxfId="81"/>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5EB3189-86C0-4DFB-9E4A-6DA520D4D502}" name="RPSCertificatesTable" displayName="RPSCertificatesTable" ref="A9:E42" totalsRowShown="0" headerRowDxfId="80" dataDxfId="79" tableBorderDxfId="78">
  <autoFilter ref="A9:E42" xr:uid="{55EB3189-86C0-4DFB-9E4A-6DA520D4D502}">
    <filterColumn colId="0" hiddenButton="1"/>
    <filterColumn colId="1" hiddenButton="1"/>
    <filterColumn colId="2" hiddenButton="1"/>
    <filterColumn colId="3" hiddenButton="1"/>
    <filterColumn colId="4" hiddenButton="1"/>
  </autoFilter>
  <tableColumns count="5">
    <tableColumn id="6" xr3:uid="{4675D2F0-67C3-4CF4-A45B-C8D7BFB8243C}" name="1. NEPOOL GIS Unit ID (MSS, NON or IMP and number)" dataDxfId="77"/>
    <tableColumn id="1" xr3:uid="{2E44AFED-8308-40CB-B035-A5F74F56743B}" name="2. NEPOOL GIS Unit Name" dataDxfId="76"/>
    <tableColumn id="2" xr3:uid="{414676E9-3B86-4E36-ACDD-55EEE725DACA}" name="3. State or Province (select choice from drop down list)" dataDxfId="75"/>
    <tableColumn id="3" xr3:uid="{465D79BE-E2C2-4768-AE71-4D7EED8120F6}" name="4. Fuel Type (select choice from drop down list)" dataDxfId="74"/>
    <tableColumn id="5" xr3:uid="{0074793C-0075-42B3-BBBF-18B14B3CC5DF}" name="5. Number of NEPOOL GIS Certificates Retired" dataDxfId="73"/>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85EC9E0-4AFC-4E8B-9FBE-4CEC88FDDB47}" name="OwnedMWhSummaryTable" displayName="OwnedMWhSummaryTable" ref="A29:B40" totalsRowShown="0" headerRowDxfId="72">
  <autoFilter ref="A29:B40" xr:uid="{285EC9E0-4AFC-4E8B-9FBE-4CEC88FDDB47}">
    <filterColumn colId="0" hiddenButton="1"/>
    <filterColumn colId="1" hiddenButton="1"/>
  </autoFilter>
  <tableColumns count="2">
    <tableColumn id="1" xr3:uid="{CAABF6A2-D397-4608-96C8-244B3CF11FA9}" name="Fuel Type" dataDxfId="71"/>
    <tableColumn id="2" xr3:uid="{32CC8F60-3198-45A6-A2B7-63AB829CE8FE}" name="MWh" dataDxfId="70"/>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5AB7714E-C0FE-4C09-BF79-642882903E87}" name="OwnedMWhTable" displayName="OwnedMWhTable" ref="A13:I25" totalsRowShown="0" headerRowDxfId="69" tableBorderDxfId="68">
  <autoFilter ref="A13:I25" xr:uid="{5AB7714E-C0FE-4C09-BF79-642882903E8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3" xr3:uid="{138620CD-678F-4856-BD92-D6C09E733AC4}" name="1. NEPOOL GIS Unit ID (MSS, NON or IMP and number)" dataDxfId="67"/>
    <tableColumn id="14" xr3:uid="{42C24231-3E7E-473F-A35D-73FDE17B0CDC}" name="2. NEPOOL GIS Unit Name" dataDxfId="66"/>
    <tableColumn id="15" xr3:uid="{81F04987-3535-4762-ADFC-0B5E9413AE35}" name="3. State or Province (select choice from drop down list)" dataDxfId="65"/>
    <tableColumn id="3" xr3:uid="{83503A4E-04FA-4353-BEDA-28B44DCD82E6}" name="4. Fuel Type (select choice from drop down list)" dataDxfId="64"/>
    <tableColumn id="12" xr3:uid="{3593DD62-6F1C-4FCB-80BA-D931E2F9BD04}" name="5. Number of NEPOOL GIS Certificates Retired (enter zero if certificates are Unsettled)" dataDxfId="63"/>
    <tableColumn id="4" xr3:uid="{A98AFBFE-EA4F-41AA-9600-A65A7BFC2566}" name="6. DPU Return: &quot;Generating Station Statistics&quot; or &quot;Electric Energy Account&quot; page number (select choice from drop down list)" dataDxfId="62" dataCellStyle="Comma"/>
    <tableColumn id="5" xr3:uid="{2D618986-B326-4E63-AF7C-DE49F75924D6}" name="7. DPU Return: kWh from &quot;Generating Station Statistics&quot; or &quot;Electric Energy Account&quot; pages" dataDxfId="61" dataCellStyle="Comma"/>
    <tableColumn id="6" xr3:uid="{02C0F198-55EB-451F-B3F8-AD4CFE6F7117}" name="8. MWh (kWh from Column 5 automatically rounded to MWh)" dataDxfId="60"/>
    <tableColumn id="7" xr3:uid="{A955AAEC-6918-4248-856F-8D3508D9C53A}" name="9. Unit-Specific MWh claimed for the reporting year (must not be greater than Column 8)" dataDxfId="59"/>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B18FE5D-7AA0-4992-B7AD-EF58D345E83F}" name="ContractedMWhSummaryTable" displayName="ContractedMWhSummaryTable" ref="A46:B57" totalsRowShown="0" headerRowDxfId="58">
  <autoFilter ref="A46:B57" xr:uid="{EB18FE5D-7AA0-4992-B7AD-EF58D345E83F}">
    <filterColumn colId="0" hiddenButton="1"/>
    <filterColumn colId="1" hiddenButton="1"/>
  </autoFilter>
  <tableColumns count="2">
    <tableColumn id="1" xr3:uid="{3908B221-4757-4DE9-8A35-9BEF9FEE369E}" name="Fuel Type" dataDxfId="57"/>
    <tableColumn id="2" xr3:uid="{662A79D1-85B1-40DB-9DCC-FE97F548E99B}" name="MWh" dataDxfId="56"/>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ABB5296-4D1F-4C62-8925-0341330F5331}" name="ContractedMWhTable" displayName="ContractedMWhTable" ref="A16:O42" totalsRowShown="0" headerRowDxfId="55" dataDxfId="54" tableBorderDxfId="53">
  <autoFilter ref="A16:O42" xr:uid="{0ABB5296-4D1F-4C62-8925-0341330F533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20" xr3:uid="{B3BC8C14-1727-457F-A0A7-51720011D64C}" name="1. NEPOOL GIS Unit ID (MSS, NON or IMP and number)" dataDxfId="52"/>
    <tableColumn id="1" xr3:uid="{1114C31C-7CCC-4E2D-BD00-41A3B2C3CF34}" name="2. NEPOOL GIS Unit Name" dataDxfId="51"/>
    <tableColumn id="2" xr3:uid="{35B05B52-769B-4B30-A509-A332B7E5DEB7}" name="3. State or Province (select choice from drop down list)" dataDxfId="50"/>
    <tableColumn id="3" xr3:uid="{F1CA79F2-8D53-43EF-859C-74D3DE03D8F7}" name="4. Fuel Type (select choice from drop down list)" dataDxfId="49"/>
    <tableColumn id="21" xr3:uid="{6DC0CA9B-6A7F-41A9-ABFA-A186F4BD5341}" name="5. Number of NEPOOL GIS Certificates Retired (enter zero if certificates are Unsettled)" dataDxfId="48"/>
    <tableColumn id="4" xr3:uid="{E9F702B4-8450-4AC7-9CEA-0A242BB56054}" name="6. DPU Return: Purchased Power page number (select choice from drop down list)" dataDxfId="47"/>
    <tableColumn id="5" xr3:uid="{FDC1433F-C04C-4A0A-83F6-722F0448B9F1}" name="7. DPU Return: Purchased Power line number of Page 22 or Page 54 and 55" dataDxfId="46"/>
    <tableColumn id="6" xr3:uid="{0BB69A7C-8A1C-44E8-A87E-6C6C3093C827}" name="8. DPU Return: Purchased Power Resource name as shown in column (a) of Page 22 or Page 54" dataDxfId="45"/>
    <tableColumn id="7" xr3:uid="{B5D4FB17-5257-4DFF-B40C-778BDA8C6E18}" name="9. DPU Return: kWh from column (c) of Page 22 or column (k) of Page 55" dataDxfId="44" dataCellStyle="Comma"/>
    <tableColumn id="8" xr3:uid="{CFE46010-AFC2-48ED-A13C-1598D4F70E27}" name="10. MWh (kWh from Column 9 automatically rounded to MWh)" dataDxfId="43"/>
    <tableColumn id="9" xr3:uid="{62779492-0A33-4106-B480-06DC0C998052}" name="11. Unit-Specific MWh claimed for the reporting year (must not be greater than Column 10)" dataDxfId="42"/>
    <tableColumn id="13" xr3:uid="{A76D4638-C5B3-4021-B006-BCB2B5F75454}" name="12. Contract: Seller's Name" dataDxfId="41"/>
    <tableColumn id="14" xr3:uid="{2C82ED41-D1A9-46BE-92C3-A6F8C5DB0903}" name="13. Contract Start Date (provide at least month and year)" dataDxfId="40"/>
    <tableColumn id="15" xr3:uid="{34BD7A7E-A698-47AD-BBB1-BD6FE101A1B3}" name="14. Contract End Date (provide at least month and year)" dataDxfId="39"/>
    <tableColumn id="16" xr3:uid="{625173C8-814F-4534-BDBF-ED634462CB7E}" name="15. Has a copy of this contract previously been submitted to MassDEP? (select choice from drop down list)" dataDxfId="38"/>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AFBC5FC-AC33-494F-BCE0-62E246A53B73}" name="NonEmittingFuelTypeMWh" displayName="NonEmittingFuelTypeMWh" ref="A9:F14" totalsRowShown="0" headerRowBorderDxfId="37" tableBorderDxfId="36">
  <autoFilter ref="A9:F14" xr:uid="{3AFBC5FC-AC33-494F-BCE0-62E246A53B73}">
    <filterColumn colId="0" hiddenButton="1"/>
    <filterColumn colId="1" hiddenButton="1"/>
    <filterColumn colId="2" hiddenButton="1"/>
    <filterColumn colId="3" hiddenButton="1"/>
    <filterColumn colId="4" hiddenButton="1"/>
    <filterColumn colId="5" hiddenButton="1"/>
  </autoFilter>
  <tableColumns count="6">
    <tableColumn id="1" xr3:uid="{9AAFC1EE-BB02-4A34-A998-5FD0B47EB33E}" name="From Unit Specific Worksheet"/>
    <tableColumn id="7" xr3:uid="{4BB5046F-7D11-401A-9C6E-501AB5C9D535}" name="Hydroelectric_x000a_Hydropower_x000a_Hydrokinetic_x000a_Ocean"/>
    <tableColumn id="8" xr3:uid="{4ABF2696-75D0-46AD-8F65-551D54ADEDD2}" name="Nuclear"/>
    <tableColumn id="9" xr3:uid="{94520A96-1BE7-4FD7-A9EC-84577BEEE5DB}" name="Solar Photovoltaic"/>
    <tableColumn id="10" xr3:uid="{149060A6-E09B-41B0-9043-FA8F8F220C19}" name="Wind"/>
    <tableColumn id="11" xr3:uid="{C08A6AD8-BC11-4B44-9B96-0904BD42FF97}" name="TOTAL" dataDxfId="35"/>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88D4601-38F2-4591-903C-A327A3D90A19}" name="EmittingFuelTypeMWh" displayName="EmittingFuelTypeMWh" ref="A17:H22" totalsRowShown="0" headerRowDxfId="34" headerRowBorderDxfId="33" tableBorderDxfId="32">
  <autoFilter ref="A17:H22" xr:uid="{588D4601-38F2-4591-903C-A327A3D90A19}">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82758BC5-A244-4B56-846E-079AECEA7845}" name="From Unit Specific Worksheet"/>
    <tableColumn id="9" xr3:uid="{DFB5B71B-BB62-41DE-9D5F-4D16C31EB8E2}" name="Biogas_x000a_Digester Gas_x000a_Landfill Gas"/>
    <tableColumn id="10" xr3:uid="{CC0F6144-1242-4A38-8377-BA64302E7CEC}" name="Biomass_x000a_Wood"/>
    <tableColumn id="11" xr3:uid="{833B1118-150B-4D1B-810B-80231D5ACC7C}" name="Fuel Cell"/>
    <tableColumn id="12" xr3:uid="{32DA6DFC-E024-445A-8E81-3E3521BC62CA}" name="Municipal Solid Waste_x000a_Trash"/>
    <tableColumn id="13" xr3:uid="{1AF8ECBB-FA29-4D0D-8E11-23D0EC12E370}" name="Natural Gas"/>
    <tableColumn id="14" xr3:uid="{EF315910-B641-4F8B-83AF-EA0E78680BD5}" name="Petroleum Fuels (Diesel, Jet Fuel, Kerosene, Residual)"/>
    <tableColumn id="15" xr3:uid="{5E462C6E-77E7-4F8F-9AA6-A5493C9CCA1D}" name="TOTAL" dataDxfId="31"/>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55CD824-D9B0-42A3-8BA7-A270A9A3AAB5}" name="GHGEmissionsSummary" displayName="GHGEmissionsSummary" ref="A26:H31" totalsRowShown="0" headerRowDxfId="30" tableBorderDxfId="29">
  <autoFilter ref="A26:H31" xr:uid="{E55CD824-D9B0-42A3-8BA7-A270A9A3AAB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D2F05056-85BD-4920-A746-2F163605E48D}" name="Emissions by GHG (short tons of CO2e)" dataDxfId="28"/>
    <tableColumn id="2" xr3:uid="{F343FA4C-31E7-48DB-9139-C33C44E06570}" name="Biogas_x000a_Digester Gas_x000a_Landfill Gas"/>
    <tableColumn id="3" xr3:uid="{CA09D700-20DE-4E9B-AC1E-9FD995D59F71}" name="Biomass_x000a_Wood" dataDxfId="27"/>
    <tableColumn id="4" xr3:uid="{8C1C1968-ACF8-4D90-8864-4DB9CD1933C7}" name="Fuel Cell"/>
    <tableColumn id="5" xr3:uid="{093CCD3C-1202-4E09-BEA5-B539B6B17BC1}" name="Municipal Solid Waste_x000a_Trash" dataDxfId="26"/>
    <tableColumn id="6" xr3:uid="{7477E47C-D340-4FEF-9DD7-0CA5DD3757A5}" name="Natural Gas"/>
    <tableColumn id="7" xr3:uid="{ABCE1EAB-DD5E-4BB1-8257-45A8CFA71C9C}" name="Petroleum Fuels (Diesel, Jet Fuel, Kerosene, Residual)" dataDxfId="25"/>
    <tableColumn id="8" xr3:uid="{1ACFD6E3-696D-4A60-AA73-F948AB108EEC}" name="TOTAL" dataDxfId="24"/>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60910B8-EBD5-42BD-97B6-B504C7F32113}" name="MWhToMMBTUConversion" displayName="MWhToMMBTUConversion" ref="A37:G40" totalsRowShown="0" headerRowDxfId="23" headerRowBorderDxfId="22" tableBorderDxfId="21">
  <autoFilter ref="A37:G40" xr:uid="{D60910B8-EBD5-42BD-97B6-B504C7F32113}">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B4E94AE-3D51-40D3-9767-624A0616DD41}" name="Heat Rates and MMBTUs by Emitting Fuel Type"/>
    <tableColumn id="2" xr3:uid="{CDBA6711-26E9-4C85-82AA-1F066A75F6D7}" name="Biogas_x000a_Digester Gas_x000a_Landfill Gas"/>
    <tableColumn id="3" xr3:uid="{6E2BF320-8F33-4927-9A0D-6C9FF2F6A926}" name="Biomass_x000a_Wood"/>
    <tableColumn id="4" xr3:uid="{8C0C9956-B334-448A-9064-3FFABFD6E7FD}" name="Fuel Cell"/>
    <tableColumn id="5" xr3:uid="{01BE3191-3A82-4990-82DF-71DEA1894FD6}" name="Municipal Solid Waste_x000a_Trash"/>
    <tableColumn id="6" xr3:uid="{E29BBABA-CA57-45C1-865C-D64C59D89236}" name="Natural Gas"/>
    <tableColumn id="7" xr3:uid="{8C1CC4F0-C939-4B4C-B89E-DF8CE649B77F}" name="Petroleum Fuels (Diesel, Jet Fuel, Kerosene, Residual)"/>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0FB1019-8A74-45BC-B240-42AEC6013DF0}" name="GHGEmissionFactors" displayName="GHGEmissionFactors" ref="A44:G50" totalsRowShown="0" headerRowDxfId="20" dataDxfId="18" headerRowBorderDxfId="19" tableBorderDxfId="17">
  <autoFilter ref="A44:G50" xr:uid="{D0FB1019-8A74-45BC-B240-42AEC6013DF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519F6DA-5BE4-422D-9816-27C586B41DFC}" name="GHGs" dataDxfId="16"/>
    <tableColumn id="2" xr3:uid="{1205DCB7-CA69-4516-B8DC-FB7F9B025932}" name="Biogas_x000a_Digester Gas_x000a_Landfill Gas"/>
    <tableColumn id="3" xr3:uid="{E24FF2F3-14F7-4049-907A-15936B5370C9}" name="Biomass_x000a_Wood"/>
    <tableColumn id="4" xr3:uid="{82BA7D1F-76BA-4121-9A3D-13A6B1E840BE}" name="Fuel Cell" dataDxfId="15"/>
    <tableColumn id="5" xr3:uid="{1D05208B-23F6-4345-8015-DABF7CFECE98}" name="Municipal Solid Waste" dataDxfId="14"/>
    <tableColumn id="6" xr3:uid="{279660E9-A8AF-468D-8CA3-BFB118684864}" name="Natural Gas" dataDxfId="13"/>
    <tableColumn id="7" xr3:uid="{00C10564-84CE-49EC-A32C-AFBCFDE70A8A}" name="Petroleum Fuels_x000a_(Diesel, Jet, Kerosene, Residual)" dataDxfId="12"/>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D218731-06F9-434B-8193-CC9B15656009}" name="MAMunicipalSolidWasteType" displayName="MAMunicipalSolidWasteType" ref="A53:B56" totalsRowShown="0" headerRowDxfId="11" headerRowBorderDxfId="10" tableBorderDxfId="9" totalsRowBorderDxfId="8" headerRowCellStyle="Normal 5">
  <autoFilter ref="A53:B56" xr:uid="{DD218731-06F9-434B-8193-CC9B15656009}">
    <filterColumn colId="0" hiddenButton="1"/>
    <filterColumn colId="1" hiddenButton="1"/>
  </autoFilter>
  <tableColumns count="2">
    <tableColumn id="1" xr3:uid="{DEF5421F-C047-4A1D-9A44-98EEC91484F6}" name="MA Municipal Solid Waste Type" dataDxfId="7"/>
    <tableColumn id="2" xr3:uid="{334EBEAE-EB48-4299-8B06-6C36EFBFE81D}" name="Percent" dataDxfId="6"/>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358B42B-49FA-49B1-B33E-9479486089D7}" name="GWPs" displayName="GWPs" ref="A59:B63" totalsRowShown="0" headerRowDxfId="5" headerRowBorderDxfId="4" tableBorderDxfId="3" totalsRowBorderDxfId="2" headerRowCellStyle="Normal 5">
  <autoFilter ref="A59:B63" xr:uid="{8358B42B-49FA-49B1-B33E-9479486089D7}">
    <filterColumn colId="0" hiddenButton="1"/>
    <filterColumn colId="1" hiddenButton="1"/>
  </autoFilter>
  <tableColumns count="2">
    <tableColumn id="1" xr3:uid="{BF03F562-F3C4-4B17-9C06-8CC3262104A3}" name="GHG" dataDxfId="1" dataCellStyle="Normal 5"/>
    <tableColumn id="2" xr3:uid="{52F82FDE-7755-442D-AB9B-6ABC34C29C06}" name="GWP"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ass.gov/how-to/aq31-32-retail-seller-of-electricity-greenhouse-gas-emissions-reporting"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_rels/sheet4.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3.xml"/><Relationship Id="rId7" Type="http://schemas.openxmlformats.org/officeDocument/2006/relationships/table" Target="../tables/table17.xml"/><Relationship Id="rId2" Type="http://schemas.openxmlformats.org/officeDocument/2006/relationships/table" Target="../tables/table12.xml"/><Relationship Id="rId1" Type="http://schemas.openxmlformats.org/officeDocument/2006/relationships/table" Target="../tables/table11.xml"/><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DF430-7841-4A03-B49D-9519545B6BFF}">
  <dimension ref="A1:A9"/>
  <sheetViews>
    <sheetView tabSelected="1" workbookViewId="0"/>
  </sheetViews>
  <sheetFormatPr defaultColWidth="8.7265625" defaultRowHeight="16" x14ac:dyDescent="0.4"/>
  <cols>
    <col min="1" max="1" width="205" style="107" customWidth="1"/>
    <col min="2" max="16384" width="8.7265625" style="107"/>
  </cols>
  <sheetData>
    <row r="1" spans="1:1" ht="51" customHeight="1" x14ac:dyDescent="0.4">
      <c r="A1" s="110" t="s">
        <v>136</v>
      </c>
    </row>
    <row r="2" spans="1:1" x14ac:dyDescent="0.4">
      <c r="A2" s="28" t="s">
        <v>134</v>
      </c>
    </row>
    <row r="3" spans="1:1" x14ac:dyDescent="0.4">
      <c r="A3" s="107" t="s">
        <v>156</v>
      </c>
    </row>
    <row r="4" spans="1:1" ht="17" x14ac:dyDescent="0.45">
      <c r="A4" s="107" t="s">
        <v>157</v>
      </c>
    </row>
    <row r="5" spans="1:1" ht="17" x14ac:dyDescent="0.45">
      <c r="A5" s="107" t="s">
        <v>158</v>
      </c>
    </row>
    <row r="6" spans="1:1" ht="17" x14ac:dyDescent="0.45">
      <c r="A6" s="107" t="s">
        <v>73</v>
      </c>
    </row>
    <row r="7" spans="1:1" ht="17" x14ac:dyDescent="0.45">
      <c r="A7" s="107" t="s">
        <v>159</v>
      </c>
    </row>
    <row r="8" spans="1:1" x14ac:dyDescent="0.4">
      <c r="A8" s="28" t="s">
        <v>135</v>
      </c>
    </row>
    <row r="9" spans="1:1" x14ac:dyDescent="0.4">
      <c r="A9" s="111" t="s">
        <v>31</v>
      </c>
    </row>
  </sheetData>
  <hyperlinks>
    <hyperlink ref="A2" r:id="rId1" xr:uid="{FDB64160-E3E2-4EA6-8723-D42415E8FE1D}"/>
    <hyperlink ref="A8" location="'AQ31 Report Information'!A1" display="Proceed to the AQ31Report Information Worksheet." xr:uid="{3F7AC63A-4C47-4F76-95B6-AA0D0EBBAFB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20CCA-81F6-475A-8EF1-79C23715FF6E}">
  <dimension ref="A1:U50"/>
  <sheetViews>
    <sheetView workbookViewId="0"/>
  </sheetViews>
  <sheetFormatPr defaultColWidth="8.7265625" defaultRowHeight="18.5" x14ac:dyDescent="0.45"/>
  <cols>
    <col min="1" max="1" width="90.1796875" style="3" bestFit="1" customWidth="1"/>
    <col min="2" max="2" width="64.1796875" style="3" customWidth="1"/>
    <col min="3" max="3" width="30.81640625" style="3" bestFit="1" customWidth="1"/>
    <col min="4" max="4" width="20" style="3" customWidth="1"/>
    <col min="5" max="5" width="27.54296875" style="3" customWidth="1"/>
    <col min="6" max="16384" width="8.7265625" style="3"/>
  </cols>
  <sheetData>
    <row r="1" spans="1:21" x14ac:dyDescent="0.45">
      <c r="A1" s="2" t="s">
        <v>0</v>
      </c>
      <c r="L1" s="9"/>
      <c r="M1" s="9"/>
      <c r="N1" s="9"/>
      <c r="O1" s="9"/>
      <c r="P1" s="9"/>
      <c r="Q1" s="9"/>
      <c r="R1" s="9"/>
      <c r="S1" s="9"/>
      <c r="T1" s="9"/>
      <c r="U1" s="9"/>
    </row>
    <row r="2" spans="1:21" s="5" customFormat="1" x14ac:dyDescent="0.45">
      <c r="A2" s="112" t="s">
        <v>128</v>
      </c>
      <c r="B2" s="113"/>
      <c r="C2" s="113"/>
      <c r="D2" s="113"/>
      <c r="E2" s="113"/>
      <c r="F2" s="7"/>
      <c r="G2" s="7"/>
      <c r="H2" s="113"/>
      <c r="I2" s="113"/>
      <c r="J2" s="113"/>
      <c r="K2" s="113"/>
      <c r="L2" s="112"/>
      <c r="M2" s="112"/>
      <c r="N2" s="4"/>
      <c r="O2" s="4"/>
      <c r="P2" s="4"/>
      <c r="Q2" s="4"/>
      <c r="R2" s="4"/>
      <c r="S2" s="4"/>
      <c r="T2" s="4"/>
      <c r="U2" s="4"/>
    </row>
    <row r="3" spans="1:21" x14ac:dyDescent="0.45">
      <c r="A3" s="8" t="s">
        <v>1</v>
      </c>
      <c r="B3" s="107"/>
      <c r="C3" s="107"/>
      <c r="D3" s="107"/>
      <c r="E3" s="107"/>
      <c r="F3" s="107"/>
      <c r="G3" s="107"/>
      <c r="H3" s="113"/>
      <c r="I3" s="113"/>
      <c r="J3" s="113"/>
      <c r="K3" s="113"/>
      <c r="L3" s="114"/>
      <c r="M3" s="114"/>
      <c r="N3" s="9"/>
      <c r="O3" s="9"/>
      <c r="P3" s="9"/>
      <c r="Q3" s="9"/>
      <c r="R3" s="9"/>
      <c r="S3" s="9"/>
      <c r="T3" s="9"/>
      <c r="U3" s="9"/>
    </row>
    <row r="4" spans="1:21" x14ac:dyDescent="0.45">
      <c r="A4" s="107" t="s">
        <v>160</v>
      </c>
      <c r="B4" s="107"/>
      <c r="C4" s="107"/>
      <c r="D4" s="107"/>
      <c r="E4" s="107"/>
      <c r="F4" s="107"/>
      <c r="G4" s="107"/>
      <c r="H4" s="113"/>
      <c r="I4" s="113"/>
      <c r="J4" s="113"/>
      <c r="K4" s="113"/>
      <c r="L4" s="114"/>
      <c r="M4" s="114"/>
      <c r="N4" s="9"/>
      <c r="O4" s="9"/>
      <c r="P4" s="9"/>
      <c r="Q4" s="9"/>
      <c r="R4" s="9"/>
      <c r="S4" s="9"/>
      <c r="T4" s="9"/>
      <c r="U4" s="9"/>
    </row>
    <row r="5" spans="1:21" x14ac:dyDescent="0.45">
      <c r="A5" s="107" t="s">
        <v>95</v>
      </c>
      <c r="B5" s="107" t="s">
        <v>2</v>
      </c>
      <c r="C5" s="107"/>
      <c r="D5" s="107"/>
      <c r="E5" s="107"/>
      <c r="F5" s="107"/>
      <c r="G5" s="107"/>
      <c r="H5" s="113"/>
      <c r="I5" s="113"/>
      <c r="J5" s="113"/>
      <c r="K5" s="113"/>
      <c r="L5" s="114"/>
      <c r="M5" s="114"/>
      <c r="N5" s="9"/>
      <c r="O5" s="9"/>
      <c r="P5" s="9"/>
      <c r="Q5" s="9"/>
      <c r="R5" s="9"/>
      <c r="S5" s="9"/>
      <c r="T5" s="9"/>
      <c r="U5" s="9"/>
    </row>
    <row r="6" spans="1:21" x14ac:dyDescent="0.45">
      <c r="A6" s="115" t="s">
        <v>3</v>
      </c>
      <c r="B6" s="116"/>
      <c r="C6" s="107"/>
      <c r="D6" s="107"/>
      <c r="E6" s="107"/>
      <c r="F6" s="107"/>
      <c r="G6" s="107"/>
      <c r="H6" s="113"/>
      <c r="I6" s="113"/>
      <c r="J6" s="113"/>
      <c r="K6" s="113"/>
      <c r="L6" s="114"/>
      <c r="M6" s="114"/>
      <c r="N6" s="9"/>
      <c r="O6" s="9"/>
      <c r="P6" s="9"/>
      <c r="Q6" s="9"/>
      <c r="R6" s="9"/>
      <c r="S6" s="9"/>
      <c r="T6" s="9"/>
      <c r="U6" s="9"/>
    </row>
    <row r="7" spans="1:21" s="10" customFormat="1" x14ac:dyDescent="0.4">
      <c r="A7" s="115" t="s">
        <v>4</v>
      </c>
      <c r="B7" s="117"/>
      <c r="C7" s="107"/>
      <c r="D7" s="107"/>
      <c r="E7" s="107"/>
      <c r="F7" s="107"/>
      <c r="G7" s="107"/>
      <c r="H7" s="113"/>
      <c r="I7" s="113"/>
      <c r="J7" s="113"/>
      <c r="K7" s="113"/>
      <c r="L7" s="114"/>
      <c r="M7" s="114"/>
      <c r="N7" s="9"/>
      <c r="O7" s="9"/>
      <c r="P7" s="9"/>
      <c r="Q7" s="9"/>
      <c r="R7" s="9"/>
      <c r="S7" s="9"/>
      <c r="T7" s="9"/>
      <c r="U7" s="9"/>
    </row>
    <row r="8" spans="1:21" s="10" customFormat="1" x14ac:dyDescent="0.4">
      <c r="A8" s="115" t="s">
        <v>5</v>
      </c>
      <c r="B8" s="117"/>
      <c r="C8" s="107"/>
      <c r="D8" s="107"/>
      <c r="E8" s="107"/>
      <c r="F8" s="107"/>
      <c r="G8" s="107"/>
      <c r="H8" s="113"/>
      <c r="I8" s="113"/>
      <c r="J8" s="113"/>
      <c r="K8" s="113"/>
      <c r="L8" s="114"/>
      <c r="M8" s="114"/>
      <c r="N8" s="9"/>
      <c r="O8" s="9"/>
      <c r="P8" s="9"/>
      <c r="Q8" s="9"/>
      <c r="R8" s="9"/>
      <c r="S8" s="9"/>
      <c r="T8" s="9"/>
      <c r="U8" s="9"/>
    </row>
    <row r="9" spans="1:21" s="10" customFormat="1" x14ac:dyDescent="0.4">
      <c r="A9" s="115" t="s">
        <v>6</v>
      </c>
      <c r="B9" s="118"/>
      <c r="C9" s="107"/>
      <c r="D9" s="107"/>
      <c r="E9" s="107"/>
      <c r="F9" s="107"/>
      <c r="G9" s="107"/>
      <c r="H9" s="113"/>
      <c r="I9" s="113"/>
      <c r="J9" s="113"/>
      <c r="K9" s="113"/>
      <c r="L9" s="114"/>
      <c r="M9" s="114"/>
      <c r="N9" s="9"/>
      <c r="O9" s="9"/>
      <c r="P9" s="9"/>
      <c r="Q9" s="9"/>
      <c r="R9" s="9"/>
      <c r="S9" s="9"/>
      <c r="T9" s="9"/>
      <c r="U9" s="9"/>
    </row>
    <row r="10" spans="1:21" s="10" customFormat="1" x14ac:dyDescent="0.4">
      <c r="A10" s="119"/>
      <c r="B10" s="118"/>
      <c r="C10" s="107"/>
      <c r="D10" s="107"/>
      <c r="E10" s="107"/>
      <c r="F10" s="107"/>
      <c r="G10" s="107"/>
      <c r="H10" s="113"/>
      <c r="I10" s="113"/>
      <c r="J10" s="113"/>
      <c r="K10" s="113"/>
      <c r="L10" s="114"/>
      <c r="M10" s="114"/>
      <c r="N10" s="9"/>
      <c r="O10" s="9"/>
      <c r="P10" s="9"/>
      <c r="Q10" s="9"/>
      <c r="R10" s="9"/>
      <c r="S10" s="9"/>
      <c r="T10" s="9"/>
      <c r="U10" s="9"/>
    </row>
    <row r="11" spans="1:21" s="10" customFormat="1" x14ac:dyDescent="0.4">
      <c r="A11" s="120" t="s">
        <v>161</v>
      </c>
      <c r="B11" s="114"/>
      <c r="C11" s="107"/>
      <c r="D11" s="107"/>
      <c r="E11" s="107"/>
      <c r="F11" s="107"/>
      <c r="G11" s="107"/>
      <c r="H11" s="107"/>
      <c r="I11" s="107"/>
      <c r="J11" s="107"/>
      <c r="K11" s="107"/>
      <c r="L11" s="114"/>
      <c r="M11" s="114"/>
      <c r="N11" s="9"/>
      <c r="O11" s="9"/>
      <c r="P11" s="9"/>
      <c r="Q11" s="9"/>
      <c r="R11" s="9"/>
      <c r="S11" s="9"/>
      <c r="T11" s="9"/>
      <c r="U11" s="9"/>
    </row>
    <row r="12" spans="1:21" s="10" customFormat="1" x14ac:dyDescent="0.4">
      <c r="A12" s="107" t="s">
        <v>7</v>
      </c>
      <c r="B12" s="107" t="s">
        <v>2</v>
      </c>
      <c r="C12" s="107"/>
      <c r="D12" s="107"/>
      <c r="E12" s="107"/>
      <c r="F12" s="107"/>
      <c r="G12" s="107"/>
      <c r="H12" s="107"/>
      <c r="I12" s="107"/>
      <c r="J12" s="107"/>
      <c r="K12" s="107"/>
      <c r="L12" s="114"/>
      <c r="M12" s="114"/>
      <c r="N12" s="9"/>
      <c r="O12" s="9"/>
      <c r="P12" s="9"/>
      <c r="Q12" s="9"/>
      <c r="R12" s="9"/>
      <c r="S12" s="9"/>
      <c r="T12" s="9"/>
      <c r="U12" s="9"/>
    </row>
    <row r="13" spans="1:21" s="10" customFormat="1" x14ac:dyDescent="0.4">
      <c r="A13" s="115" t="s">
        <v>8</v>
      </c>
      <c r="B13" s="121"/>
      <c r="C13" s="107"/>
      <c r="D13" s="107"/>
      <c r="E13" s="107"/>
      <c r="F13" s="107"/>
      <c r="G13" s="107"/>
      <c r="H13" s="107"/>
      <c r="I13" s="107"/>
      <c r="J13" s="107"/>
      <c r="K13" s="107"/>
      <c r="L13" s="114"/>
      <c r="M13" s="114"/>
      <c r="N13" s="9"/>
      <c r="O13" s="9"/>
      <c r="P13" s="9"/>
      <c r="Q13" s="9"/>
      <c r="R13" s="9"/>
      <c r="S13" s="9"/>
      <c r="T13" s="9"/>
      <c r="U13" s="9"/>
    </row>
    <row r="14" spans="1:21" s="10" customFormat="1" x14ac:dyDescent="0.4">
      <c r="A14" s="115" t="s">
        <v>107</v>
      </c>
      <c r="B14" s="121"/>
      <c r="C14" s="107"/>
      <c r="D14" s="107"/>
      <c r="E14" s="107"/>
      <c r="F14" s="107"/>
      <c r="G14" s="107"/>
      <c r="H14" s="107"/>
      <c r="I14" s="107"/>
      <c r="J14" s="107"/>
      <c r="K14" s="107"/>
      <c r="L14" s="114"/>
      <c r="M14" s="114"/>
      <c r="N14" s="9"/>
      <c r="O14" s="9"/>
      <c r="P14" s="9"/>
      <c r="Q14" s="9"/>
      <c r="R14" s="9"/>
      <c r="S14" s="9"/>
      <c r="T14" s="9"/>
      <c r="U14" s="9"/>
    </row>
    <row r="15" spans="1:21" s="10" customFormat="1" x14ac:dyDescent="0.4">
      <c r="A15" s="122" t="s">
        <v>6</v>
      </c>
      <c r="B15" s="123"/>
      <c r="C15" s="107"/>
      <c r="D15" s="107"/>
      <c r="E15" s="107"/>
      <c r="F15" s="107"/>
      <c r="G15" s="107"/>
      <c r="H15" s="107"/>
      <c r="I15" s="107"/>
      <c r="J15" s="107"/>
      <c r="K15" s="107"/>
      <c r="L15" s="114"/>
      <c r="M15" s="114"/>
      <c r="N15" s="9"/>
      <c r="O15" s="9"/>
      <c r="P15" s="9"/>
      <c r="Q15" s="9"/>
      <c r="R15" s="9"/>
      <c r="S15" s="9"/>
      <c r="T15" s="9"/>
      <c r="U15" s="9"/>
    </row>
    <row r="16" spans="1:21" s="10" customFormat="1" x14ac:dyDescent="0.4">
      <c r="A16" s="107"/>
      <c r="B16" s="124"/>
      <c r="C16" s="107"/>
      <c r="D16" s="107"/>
      <c r="E16" s="107"/>
      <c r="F16" s="107"/>
      <c r="G16" s="107"/>
      <c r="H16" s="107"/>
      <c r="I16" s="107"/>
      <c r="J16" s="107"/>
      <c r="K16" s="107"/>
      <c r="L16" s="114"/>
      <c r="M16" s="114"/>
      <c r="N16" s="9"/>
      <c r="O16" s="9"/>
      <c r="P16" s="9"/>
      <c r="Q16" s="9"/>
      <c r="R16" s="9"/>
      <c r="S16" s="9"/>
      <c r="T16" s="9"/>
      <c r="U16" s="9"/>
    </row>
    <row r="17" spans="1:21" s="10" customFormat="1" x14ac:dyDescent="0.4">
      <c r="A17" s="7" t="s">
        <v>162</v>
      </c>
      <c r="B17" s="107"/>
      <c r="C17" s="107"/>
      <c r="D17" s="107"/>
      <c r="E17" s="107"/>
      <c r="F17" s="107"/>
      <c r="G17" s="107"/>
      <c r="H17" s="107"/>
      <c r="I17" s="107"/>
      <c r="J17" s="107"/>
      <c r="K17" s="107"/>
      <c r="L17" s="114"/>
      <c r="M17" s="114"/>
      <c r="N17" s="9"/>
      <c r="O17" s="9"/>
      <c r="P17" s="9"/>
      <c r="Q17" s="9"/>
      <c r="R17" s="9"/>
      <c r="S17" s="9"/>
      <c r="T17" s="9"/>
      <c r="U17" s="9"/>
    </row>
    <row r="18" spans="1:21" s="10" customFormat="1" x14ac:dyDescent="0.4">
      <c r="A18" s="125" t="s">
        <v>9</v>
      </c>
      <c r="B18" s="107"/>
      <c r="C18" s="107"/>
      <c r="D18" s="107"/>
      <c r="E18" s="107"/>
      <c r="F18" s="107"/>
      <c r="G18" s="107"/>
      <c r="H18" s="107"/>
      <c r="I18" s="107"/>
      <c r="J18" s="107"/>
      <c r="K18" s="107"/>
      <c r="L18" s="114"/>
      <c r="M18" s="114"/>
      <c r="N18" s="9"/>
      <c r="O18" s="9"/>
      <c r="P18" s="9"/>
      <c r="Q18" s="9"/>
      <c r="R18" s="9"/>
      <c r="S18" s="9"/>
      <c r="T18" s="9"/>
      <c r="U18" s="9"/>
    </row>
    <row r="19" spans="1:21" s="10" customFormat="1" x14ac:dyDescent="0.4">
      <c r="A19" s="125" t="s">
        <v>10</v>
      </c>
      <c r="B19" s="107"/>
      <c r="C19" s="107"/>
      <c r="D19" s="107"/>
      <c r="E19" s="107"/>
      <c r="F19" s="107"/>
      <c r="G19" s="107"/>
      <c r="H19" s="107"/>
      <c r="I19" s="107"/>
      <c r="J19" s="107"/>
      <c r="K19" s="107"/>
      <c r="L19" s="114"/>
      <c r="M19" s="114"/>
      <c r="N19" s="9"/>
      <c r="O19" s="9"/>
      <c r="P19" s="9"/>
      <c r="Q19" s="9"/>
      <c r="R19" s="9"/>
      <c r="S19" s="9"/>
      <c r="T19" s="9"/>
      <c r="U19" s="9"/>
    </row>
    <row r="20" spans="1:21" s="10" customFormat="1" x14ac:dyDescent="0.4">
      <c r="A20" s="125" t="s">
        <v>131</v>
      </c>
      <c r="B20" s="107"/>
      <c r="C20" s="107"/>
      <c r="D20" s="107"/>
      <c r="E20" s="107"/>
      <c r="F20" s="107"/>
      <c r="G20" s="107"/>
      <c r="H20" s="107"/>
      <c r="I20" s="107"/>
      <c r="J20" s="107"/>
      <c r="K20" s="107"/>
      <c r="L20" s="114"/>
      <c r="M20" s="114"/>
      <c r="N20" s="9"/>
      <c r="O20" s="9"/>
      <c r="P20" s="9"/>
      <c r="Q20" s="9"/>
      <c r="R20" s="9"/>
      <c r="S20" s="9"/>
      <c r="T20" s="9"/>
      <c r="U20" s="9"/>
    </row>
    <row r="21" spans="1:21" s="10" customFormat="1" x14ac:dyDescent="0.4">
      <c r="A21" s="126"/>
      <c r="B21" s="107"/>
      <c r="C21" s="107"/>
      <c r="D21" s="107"/>
      <c r="E21" s="107"/>
      <c r="F21" s="107"/>
      <c r="G21" s="107"/>
      <c r="H21" s="107"/>
      <c r="I21" s="107"/>
      <c r="J21" s="107"/>
      <c r="K21" s="107"/>
      <c r="L21" s="114"/>
      <c r="M21" s="114"/>
      <c r="N21" s="9"/>
      <c r="O21" s="9"/>
      <c r="P21" s="9"/>
      <c r="Q21" s="9"/>
      <c r="R21" s="9"/>
      <c r="S21" s="9"/>
      <c r="T21" s="9"/>
      <c r="U21" s="9"/>
    </row>
    <row r="22" spans="1:21" s="10" customFormat="1" x14ac:dyDescent="0.4">
      <c r="A22" s="7" t="s">
        <v>163</v>
      </c>
      <c r="B22" s="107"/>
      <c r="C22" s="107"/>
      <c r="D22" s="107"/>
      <c r="E22" s="107"/>
      <c r="F22" s="107"/>
      <c r="G22" s="107"/>
      <c r="H22" s="107"/>
      <c r="I22" s="107"/>
      <c r="J22" s="107"/>
      <c r="K22" s="107"/>
      <c r="L22" s="114"/>
      <c r="M22" s="114"/>
      <c r="N22" s="9"/>
      <c r="O22" s="9"/>
      <c r="P22" s="9"/>
      <c r="Q22" s="9"/>
      <c r="R22" s="9"/>
      <c r="S22" s="9"/>
      <c r="T22" s="9"/>
      <c r="U22" s="9"/>
    </row>
    <row r="23" spans="1:21" x14ac:dyDescent="0.45">
      <c r="A23" s="107" t="s">
        <v>11</v>
      </c>
      <c r="B23" s="107" t="s">
        <v>12</v>
      </c>
      <c r="C23" s="107"/>
      <c r="D23" s="107"/>
      <c r="E23" s="107"/>
      <c r="F23" s="107"/>
      <c r="G23" s="107"/>
      <c r="H23" s="107"/>
      <c r="I23" s="107"/>
      <c r="J23" s="107"/>
      <c r="K23" s="107"/>
      <c r="L23" s="107"/>
      <c r="M23" s="107"/>
    </row>
    <row r="24" spans="1:21" x14ac:dyDescent="0.45">
      <c r="A24" s="115" t="s">
        <v>13</v>
      </c>
      <c r="B24" s="127" t="str">
        <f t="shared" ref="B24" si="0">IF((B38+B39)&gt;B37,"No, MWh data must be revised.","OK")</f>
        <v>OK</v>
      </c>
      <c r="C24" s="107"/>
      <c r="D24" s="107"/>
      <c r="E24" s="107"/>
      <c r="F24" s="107"/>
      <c r="G24" s="107"/>
      <c r="H24" s="107"/>
      <c r="I24" s="107"/>
      <c r="J24" s="107"/>
      <c r="K24" s="107"/>
      <c r="L24" s="107"/>
      <c r="M24" s="107"/>
    </row>
    <row r="25" spans="1:21" x14ac:dyDescent="0.45">
      <c r="A25" s="115" t="s">
        <v>6</v>
      </c>
      <c r="B25" s="115"/>
      <c r="C25" s="107"/>
      <c r="D25" s="107"/>
      <c r="E25" s="107"/>
      <c r="F25" s="107"/>
      <c r="G25" s="107"/>
      <c r="H25" s="107"/>
      <c r="I25" s="107"/>
      <c r="J25" s="107"/>
      <c r="K25" s="107"/>
      <c r="L25" s="107"/>
      <c r="M25" s="107"/>
    </row>
    <row r="26" spans="1:21" x14ac:dyDescent="0.45">
      <c r="A26" s="107"/>
      <c r="B26" s="107"/>
      <c r="C26" s="107"/>
      <c r="D26" s="107"/>
      <c r="E26" s="107"/>
      <c r="F26" s="107"/>
      <c r="G26" s="107"/>
      <c r="H26" s="107"/>
      <c r="I26" s="107"/>
      <c r="J26" s="107"/>
      <c r="K26" s="107"/>
      <c r="L26" s="107"/>
      <c r="M26" s="107"/>
    </row>
    <row r="27" spans="1:21" x14ac:dyDescent="0.45">
      <c r="A27" s="7" t="s">
        <v>164</v>
      </c>
      <c r="B27" s="107"/>
      <c r="C27" s="107"/>
      <c r="D27" s="107"/>
      <c r="E27" s="107"/>
      <c r="F27" s="107"/>
      <c r="G27" s="107"/>
      <c r="H27" s="107"/>
      <c r="I27" s="107"/>
      <c r="J27" s="107"/>
      <c r="K27" s="107"/>
      <c r="L27" s="107"/>
      <c r="M27" s="107"/>
    </row>
    <row r="28" spans="1:21" x14ac:dyDescent="0.45">
      <c r="A28" s="125" t="s">
        <v>14</v>
      </c>
      <c r="B28" s="107"/>
      <c r="C28" s="107"/>
      <c r="D28" s="107"/>
      <c r="E28" s="107"/>
      <c r="F28" s="107"/>
      <c r="G28" s="107"/>
      <c r="H28" s="107"/>
      <c r="I28" s="107"/>
      <c r="J28" s="107"/>
      <c r="K28" s="107"/>
      <c r="L28" s="107"/>
      <c r="M28" s="107"/>
    </row>
    <row r="29" spans="1:21" x14ac:dyDescent="0.45">
      <c r="A29" s="107"/>
      <c r="B29" s="107"/>
      <c r="C29" s="107"/>
      <c r="D29" s="107"/>
      <c r="E29" s="107"/>
      <c r="F29" s="107"/>
      <c r="G29" s="107"/>
      <c r="H29" s="107"/>
      <c r="I29" s="107"/>
      <c r="J29" s="107"/>
      <c r="K29" s="107"/>
      <c r="L29" s="107"/>
      <c r="M29" s="107"/>
    </row>
    <row r="30" spans="1:21" x14ac:dyDescent="0.45">
      <c r="A30" s="8" t="s">
        <v>165</v>
      </c>
      <c r="B30" s="107"/>
      <c r="C30" s="107"/>
      <c r="D30" s="107"/>
      <c r="E30" s="107"/>
      <c r="F30" s="107"/>
      <c r="G30" s="107"/>
      <c r="H30" s="107"/>
      <c r="I30" s="107"/>
      <c r="J30" s="107"/>
      <c r="K30" s="107"/>
      <c r="L30" s="107"/>
      <c r="M30" s="107"/>
    </row>
    <row r="31" spans="1:21" x14ac:dyDescent="0.45">
      <c r="A31" s="7" t="s">
        <v>96</v>
      </c>
      <c r="B31" s="112"/>
      <c r="C31" s="112"/>
      <c r="D31" s="112"/>
      <c r="E31" s="112"/>
      <c r="F31" s="107"/>
      <c r="G31" s="107"/>
      <c r="H31" s="107"/>
      <c r="I31" s="107"/>
      <c r="J31" s="107"/>
      <c r="K31" s="107"/>
      <c r="L31" s="107"/>
      <c r="M31" s="107"/>
    </row>
    <row r="32" spans="1:21" s="15" customFormat="1" ht="16" x14ac:dyDescent="0.4">
      <c r="A32" s="7" t="s">
        <v>15</v>
      </c>
    </row>
    <row r="33" spans="1:13" x14ac:dyDescent="0.45">
      <c r="A33" s="8" t="s">
        <v>16</v>
      </c>
      <c r="B33" s="112"/>
      <c r="C33" s="112"/>
      <c r="D33" s="112"/>
      <c r="E33" s="112"/>
      <c r="F33" s="107"/>
      <c r="G33" s="107"/>
      <c r="H33" s="107"/>
      <c r="I33" s="107"/>
      <c r="J33" s="107"/>
      <c r="K33" s="107"/>
      <c r="L33" s="107"/>
      <c r="M33" s="107"/>
    </row>
    <row r="34" spans="1:13" ht="60" customHeight="1" thickBot="1" x14ac:dyDescent="0.5">
      <c r="A34" s="32" t="s">
        <v>17</v>
      </c>
      <c r="B34" s="32" t="s">
        <v>18</v>
      </c>
      <c r="C34" s="128" t="s">
        <v>98</v>
      </c>
      <c r="D34" s="128" t="s">
        <v>99</v>
      </c>
      <c r="E34" s="128" t="s">
        <v>97</v>
      </c>
      <c r="F34" s="107"/>
      <c r="G34" s="107"/>
      <c r="H34" s="107"/>
      <c r="I34" s="107"/>
      <c r="J34" s="107"/>
      <c r="K34" s="107"/>
      <c r="L34" s="107"/>
      <c r="M34" s="107"/>
    </row>
    <row r="35" spans="1:13" ht="19" thickBot="1" x14ac:dyDescent="0.5">
      <c r="A35" s="107" t="s">
        <v>4</v>
      </c>
      <c r="B35" s="129">
        <f>'AQ31 Report Information'!B7</f>
        <v>0</v>
      </c>
      <c r="C35" s="107" t="s">
        <v>19</v>
      </c>
      <c r="D35" s="107" t="s">
        <v>20</v>
      </c>
      <c r="E35" s="107" t="s">
        <v>21</v>
      </c>
      <c r="F35" s="107"/>
      <c r="G35" s="107"/>
      <c r="H35" s="107"/>
      <c r="I35" s="107"/>
      <c r="J35" s="107"/>
      <c r="K35" s="107"/>
      <c r="L35" s="107"/>
      <c r="M35" s="107"/>
    </row>
    <row r="36" spans="1:13" ht="19" thickBot="1" x14ac:dyDescent="0.5">
      <c r="A36" s="107" t="s">
        <v>3</v>
      </c>
      <c r="B36" s="129">
        <f>'AQ31 Report Information'!B6</f>
        <v>0</v>
      </c>
      <c r="C36" s="107" t="s">
        <v>19</v>
      </c>
      <c r="D36" s="107" t="s">
        <v>20</v>
      </c>
      <c r="E36" s="107" t="s">
        <v>22</v>
      </c>
      <c r="F36" s="107"/>
      <c r="G36" s="107"/>
      <c r="H36" s="107"/>
      <c r="I36" s="107"/>
      <c r="J36" s="107"/>
      <c r="K36" s="107"/>
      <c r="L36" s="107"/>
      <c r="M36" s="107"/>
    </row>
    <row r="37" spans="1:13" ht="19" thickBot="1" x14ac:dyDescent="0.5">
      <c r="A37" s="107" t="s">
        <v>23</v>
      </c>
      <c r="B37" s="91">
        <f>ROUND('AQ31 Report Information'!B13-'AQ31 Report Information'!B14, 0)</f>
        <v>0</v>
      </c>
      <c r="C37" s="107" t="s">
        <v>19</v>
      </c>
      <c r="D37" s="107" t="s">
        <v>24</v>
      </c>
      <c r="E37" s="107" t="s">
        <v>25</v>
      </c>
      <c r="F37" s="107"/>
      <c r="G37" s="107"/>
      <c r="H37" s="107"/>
      <c r="I37" s="107"/>
      <c r="J37" s="107"/>
      <c r="K37" s="107"/>
      <c r="L37" s="107"/>
      <c r="M37" s="107"/>
    </row>
    <row r="38" spans="1:13" ht="19" thickBot="1" x14ac:dyDescent="0.5">
      <c r="A38" s="107" t="s">
        <v>26</v>
      </c>
      <c r="B38" s="130">
        <f>'Unit-Specific Summary'!F13</f>
        <v>0</v>
      </c>
      <c r="C38" s="107" t="s">
        <v>27</v>
      </c>
      <c r="D38" s="107" t="s">
        <v>20</v>
      </c>
      <c r="E38" s="107" t="s">
        <v>28</v>
      </c>
      <c r="F38" s="107"/>
      <c r="G38" s="107"/>
      <c r="H38" s="107"/>
      <c r="I38" s="107"/>
      <c r="J38" s="107"/>
      <c r="K38" s="107"/>
      <c r="L38" s="107"/>
      <c r="M38" s="107"/>
    </row>
    <row r="39" spans="1:13" ht="19" thickBot="1" x14ac:dyDescent="0.5">
      <c r="A39" s="107" t="s">
        <v>29</v>
      </c>
      <c r="B39" s="130">
        <f>'Unit-Specific Summary'!H21</f>
        <v>0</v>
      </c>
      <c r="C39" s="107" t="s">
        <v>27</v>
      </c>
      <c r="D39" s="107" t="s">
        <v>20</v>
      </c>
      <c r="E39" s="107" t="s">
        <v>30</v>
      </c>
      <c r="F39" s="107"/>
      <c r="G39" s="107"/>
      <c r="H39" s="107"/>
      <c r="I39" s="107"/>
      <c r="J39" s="107"/>
      <c r="K39" s="107"/>
      <c r="L39" s="107"/>
      <c r="M39" s="107"/>
    </row>
    <row r="40" spans="1:13" ht="19" thickBot="1" x14ac:dyDescent="0.5">
      <c r="A40" s="107" t="s">
        <v>166</v>
      </c>
      <c r="B40" s="131">
        <f>ROUND('Unit-Specific Summary'!H27+'Unit-Specific Summary'!H28+'Unit-Specific Summary'!H29, 0)</f>
        <v>0</v>
      </c>
      <c r="C40" s="107" t="s">
        <v>27</v>
      </c>
      <c r="D40" s="107" t="s">
        <v>20</v>
      </c>
      <c r="E40" s="107" t="s">
        <v>30</v>
      </c>
      <c r="F40" s="107"/>
      <c r="G40" s="107"/>
      <c r="H40" s="107"/>
      <c r="I40" s="107"/>
      <c r="J40" s="107"/>
      <c r="K40" s="107"/>
      <c r="L40" s="107"/>
      <c r="M40" s="107"/>
    </row>
    <row r="41" spans="1:13" ht="19" thickBot="1" x14ac:dyDescent="0.5">
      <c r="A41" s="107" t="s">
        <v>167</v>
      </c>
      <c r="B41" s="131">
        <f>ROUND('Unit-Specific Summary'!H30,0)</f>
        <v>0</v>
      </c>
      <c r="C41" s="107" t="s">
        <v>27</v>
      </c>
      <c r="D41" s="107" t="s">
        <v>20</v>
      </c>
      <c r="E41" s="107" t="s">
        <v>30</v>
      </c>
      <c r="F41" s="107"/>
      <c r="G41" s="107"/>
      <c r="H41" s="107"/>
      <c r="I41" s="107"/>
      <c r="J41" s="107"/>
      <c r="K41" s="107"/>
      <c r="L41" s="107"/>
      <c r="M41" s="107"/>
    </row>
    <row r="42" spans="1:13" x14ac:dyDescent="0.45">
      <c r="A42" s="132" t="s">
        <v>6</v>
      </c>
      <c r="B42" s="133"/>
      <c r="C42" s="107"/>
      <c r="D42" s="107"/>
      <c r="E42" s="107"/>
      <c r="F42" s="107"/>
      <c r="G42" s="107"/>
      <c r="H42" s="107"/>
      <c r="I42" s="107"/>
      <c r="J42" s="107"/>
      <c r="K42" s="107"/>
      <c r="L42" s="107"/>
      <c r="M42" s="107"/>
    </row>
    <row r="43" spans="1:13" x14ac:dyDescent="0.45">
      <c r="A43" s="7" t="s">
        <v>168</v>
      </c>
      <c r="B43" s="107"/>
      <c r="C43" s="107"/>
      <c r="D43" s="107"/>
      <c r="E43" s="107"/>
      <c r="F43" s="107"/>
      <c r="G43" s="107"/>
      <c r="H43" s="107"/>
      <c r="I43" s="107"/>
      <c r="J43" s="107"/>
      <c r="K43" s="107"/>
      <c r="L43" s="107"/>
      <c r="M43" s="107"/>
    </row>
    <row r="44" spans="1:13" x14ac:dyDescent="0.45">
      <c r="A44" s="111" t="s">
        <v>31</v>
      </c>
      <c r="B44" s="107"/>
      <c r="C44" s="107"/>
      <c r="D44" s="107"/>
      <c r="E44" s="107"/>
      <c r="F44" s="107"/>
      <c r="G44" s="107"/>
      <c r="H44" s="107"/>
      <c r="I44" s="107"/>
      <c r="J44" s="107"/>
      <c r="K44" s="107"/>
      <c r="L44" s="107"/>
      <c r="M44" s="107"/>
    </row>
    <row r="45" spans="1:13" x14ac:dyDescent="0.45">
      <c r="A45" s="107"/>
      <c r="B45" s="107"/>
      <c r="C45" s="107"/>
      <c r="D45" s="107"/>
      <c r="E45" s="107"/>
      <c r="F45" s="107"/>
      <c r="G45" s="107"/>
      <c r="H45" s="107"/>
      <c r="I45" s="107"/>
      <c r="J45" s="107"/>
      <c r="K45" s="107"/>
      <c r="L45" s="107"/>
      <c r="M45" s="107"/>
    </row>
    <row r="46" spans="1:13" x14ac:dyDescent="0.45">
      <c r="A46" s="107"/>
      <c r="B46" s="107"/>
      <c r="C46" s="107"/>
      <c r="D46" s="107"/>
      <c r="E46" s="107"/>
      <c r="F46" s="107"/>
      <c r="G46" s="107"/>
      <c r="H46" s="107"/>
      <c r="I46" s="107"/>
      <c r="J46" s="107"/>
      <c r="K46" s="107"/>
      <c r="L46" s="107"/>
      <c r="M46" s="107"/>
    </row>
    <row r="47" spans="1:13" x14ac:dyDescent="0.45">
      <c r="A47" s="107"/>
      <c r="B47" s="107"/>
      <c r="C47" s="107"/>
      <c r="D47" s="107"/>
      <c r="E47" s="107"/>
      <c r="F47" s="107"/>
      <c r="G47" s="107"/>
      <c r="H47" s="107"/>
      <c r="I47" s="107"/>
      <c r="J47" s="107"/>
      <c r="K47" s="107"/>
      <c r="L47" s="107"/>
      <c r="M47" s="107"/>
    </row>
    <row r="48" spans="1:13" x14ac:dyDescent="0.45">
      <c r="A48" s="107"/>
      <c r="B48" s="107"/>
      <c r="C48" s="107"/>
      <c r="D48" s="107"/>
      <c r="E48" s="107"/>
      <c r="F48" s="107"/>
      <c r="G48" s="107"/>
      <c r="H48" s="107"/>
      <c r="I48" s="107"/>
      <c r="J48" s="107"/>
      <c r="K48" s="107"/>
      <c r="L48" s="107"/>
      <c r="M48" s="107"/>
    </row>
    <row r="49" spans="1:13" x14ac:dyDescent="0.45">
      <c r="A49" s="107"/>
      <c r="B49" s="107"/>
      <c r="C49" s="107"/>
      <c r="D49" s="107"/>
      <c r="E49" s="107"/>
      <c r="F49" s="107"/>
      <c r="G49" s="107"/>
      <c r="H49" s="107"/>
      <c r="I49" s="107"/>
      <c r="J49" s="107"/>
      <c r="K49" s="107"/>
      <c r="L49" s="107"/>
      <c r="M49" s="107"/>
    </row>
    <row r="50" spans="1:13" x14ac:dyDescent="0.45">
      <c r="A50" s="107"/>
      <c r="B50" s="107"/>
      <c r="C50" s="107"/>
      <c r="D50" s="107"/>
      <c r="E50" s="107"/>
      <c r="F50" s="107"/>
      <c r="G50" s="107"/>
      <c r="H50" s="107"/>
      <c r="I50" s="107"/>
      <c r="J50" s="107"/>
      <c r="K50" s="107"/>
      <c r="L50" s="107"/>
      <c r="M50" s="107"/>
    </row>
  </sheetData>
  <phoneticPr fontId="23" type="noConversion"/>
  <hyperlinks>
    <hyperlink ref="A19" location="'Unit-Specific Owned MWh'!A1" display="Unit-Specific Owned MWh" xr:uid="{DB5CCE55-D287-4004-B086-9178A3D14CA2}"/>
    <hyperlink ref="A20" location="'Unit-Specific Contracted MWh'!A1" display="Unit-Specific Contracted MWh" xr:uid="{A91FADBF-8642-4EA5-8BBE-31C865A6F6A1}"/>
    <hyperlink ref="A18" location="'Unit-Specfic RPS Certificates'!A1" display="Unit-Specific RPS Certificates" xr:uid="{052A6D6A-AC9C-4944-B7B3-DBA762EDDC6B}"/>
    <hyperlink ref="A28" location="'Unit-Specific Summary'!A1" display="Unit-Specific Summary Worksheet" xr:uid="{9BFEED37-3DF7-4F41-9327-365A20196879}"/>
  </hyperlinks>
  <pageMargins left="0.7" right="0.7" top="0.75" bottom="0.75" header="0.3" footer="0.3"/>
  <pageSetup orientation="portrait" r:id="rId1"/>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DA91D-1EBF-4EA4-B2C7-C00C7DE7EC51}">
  <dimension ref="A1:H57"/>
  <sheetViews>
    <sheetView workbookViewId="0"/>
  </sheetViews>
  <sheetFormatPr defaultColWidth="8.7265625" defaultRowHeight="16" x14ac:dyDescent="0.4"/>
  <cols>
    <col min="1" max="1" width="36.54296875" style="1" customWidth="1"/>
    <col min="2" max="2" width="46.453125" style="1" customWidth="1"/>
    <col min="3" max="3" width="35" style="1" customWidth="1"/>
    <col min="4" max="4" width="29.7265625" style="1" customWidth="1"/>
    <col min="5" max="5" width="27.7265625" style="1" customWidth="1"/>
    <col min="6" max="6" width="17.81640625" style="1" customWidth="1"/>
    <col min="7" max="16384" width="8.7265625" style="1"/>
  </cols>
  <sheetData>
    <row r="1" spans="1:5" ht="18.5" x14ac:dyDescent="0.45">
      <c r="A1" s="6" t="s">
        <v>32</v>
      </c>
      <c r="B1" s="8"/>
      <c r="C1" s="8"/>
      <c r="D1" s="8"/>
      <c r="E1" s="8"/>
    </row>
    <row r="2" spans="1:5" x14ac:dyDescent="0.4">
      <c r="A2" s="95" t="s">
        <v>33</v>
      </c>
      <c r="B2" s="62"/>
      <c r="C2" s="62"/>
      <c r="D2" s="62"/>
      <c r="E2" s="8"/>
    </row>
    <row r="3" spans="1:5" x14ac:dyDescent="0.4">
      <c r="A3" s="95" t="s">
        <v>34</v>
      </c>
      <c r="B3" s="47"/>
      <c r="C3" s="62"/>
      <c r="D3" s="62"/>
      <c r="E3" s="8"/>
    </row>
    <row r="4" spans="1:5" x14ac:dyDescent="0.4">
      <c r="A4" s="13" t="s">
        <v>35</v>
      </c>
      <c r="B4" s="62"/>
      <c r="C4" s="62"/>
      <c r="D4" s="62"/>
      <c r="E4" s="8"/>
    </row>
    <row r="5" spans="1:5" x14ac:dyDescent="0.4">
      <c r="A5" s="107" t="s">
        <v>143</v>
      </c>
      <c r="B5" s="62"/>
      <c r="C5" s="62"/>
      <c r="D5" s="62"/>
      <c r="E5" s="8"/>
    </row>
    <row r="6" spans="1:5" x14ac:dyDescent="0.4">
      <c r="A6" s="13" t="s">
        <v>36</v>
      </c>
      <c r="B6" s="62"/>
      <c r="C6" s="62"/>
      <c r="D6" s="62"/>
      <c r="E6" s="8"/>
    </row>
    <row r="7" spans="1:5" x14ac:dyDescent="0.4">
      <c r="A7" s="63" t="s">
        <v>37</v>
      </c>
      <c r="B7" s="62"/>
      <c r="C7" s="62"/>
      <c r="D7" s="62"/>
      <c r="E7" s="8"/>
    </row>
    <row r="8" spans="1:5" x14ac:dyDescent="0.4">
      <c r="A8" s="62"/>
      <c r="B8" s="8"/>
      <c r="C8" s="8"/>
      <c r="D8" s="8"/>
      <c r="E8" s="8"/>
    </row>
    <row r="9" spans="1:5" s="14" customFormat="1" ht="35.25" customHeight="1" x14ac:dyDescent="0.4">
      <c r="A9" s="58" t="s">
        <v>109</v>
      </c>
      <c r="B9" s="58" t="s">
        <v>110</v>
      </c>
      <c r="C9" s="58" t="s">
        <v>139</v>
      </c>
      <c r="D9" s="58" t="s">
        <v>141</v>
      </c>
      <c r="E9" s="51" t="s">
        <v>145</v>
      </c>
    </row>
    <row r="10" spans="1:5" x14ac:dyDescent="0.4">
      <c r="A10" s="101"/>
      <c r="B10" s="64"/>
      <c r="C10" s="65"/>
      <c r="D10" s="65"/>
      <c r="E10" s="64"/>
    </row>
    <row r="11" spans="1:5" x14ac:dyDescent="0.4">
      <c r="A11" s="100"/>
      <c r="B11" s="64"/>
      <c r="C11" s="65"/>
      <c r="D11" s="65"/>
      <c r="E11" s="64"/>
    </row>
    <row r="12" spans="1:5" x14ac:dyDescent="0.4">
      <c r="A12" s="100"/>
      <c r="B12" s="64"/>
      <c r="C12" s="65"/>
      <c r="D12" s="65"/>
      <c r="E12" s="64"/>
    </row>
    <row r="13" spans="1:5" x14ac:dyDescent="0.4">
      <c r="A13" s="100"/>
      <c r="B13" s="64"/>
      <c r="C13" s="65"/>
      <c r="D13" s="65"/>
      <c r="E13" s="64"/>
    </row>
    <row r="14" spans="1:5" x14ac:dyDescent="0.4">
      <c r="A14" s="100"/>
      <c r="B14" s="64"/>
      <c r="C14" s="65"/>
      <c r="D14" s="65"/>
      <c r="E14" s="64"/>
    </row>
    <row r="15" spans="1:5" x14ac:dyDescent="0.4">
      <c r="A15" s="100"/>
      <c r="B15" s="64"/>
      <c r="C15" s="65"/>
      <c r="D15" s="65"/>
      <c r="E15" s="64"/>
    </row>
    <row r="16" spans="1:5" x14ac:dyDescent="0.4">
      <c r="A16" s="100"/>
      <c r="B16" s="64"/>
      <c r="C16" s="65"/>
      <c r="D16" s="65"/>
      <c r="E16" s="64"/>
    </row>
    <row r="17" spans="1:6" x14ac:dyDescent="0.4">
      <c r="A17" s="100"/>
      <c r="B17" s="64"/>
      <c r="C17" s="65"/>
      <c r="D17" s="65"/>
      <c r="E17" s="64"/>
    </row>
    <row r="18" spans="1:6" x14ac:dyDescent="0.4">
      <c r="A18" s="100"/>
      <c r="B18" s="64"/>
      <c r="C18" s="65"/>
      <c r="D18" s="65"/>
      <c r="E18" s="64"/>
    </row>
    <row r="19" spans="1:6" x14ac:dyDescent="0.4">
      <c r="A19" s="100"/>
      <c r="B19" s="64"/>
      <c r="C19" s="65"/>
      <c r="D19" s="65"/>
      <c r="E19" s="64"/>
    </row>
    <row r="20" spans="1:6" x14ac:dyDescent="0.4">
      <c r="A20" s="100"/>
      <c r="B20" s="64"/>
      <c r="C20" s="65"/>
      <c r="D20" s="65"/>
      <c r="E20" s="64"/>
    </row>
    <row r="21" spans="1:6" x14ac:dyDescent="0.4">
      <c r="A21" s="100"/>
      <c r="B21" s="64"/>
      <c r="C21" s="65"/>
      <c r="D21" s="65"/>
      <c r="E21" s="64"/>
    </row>
    <row r="22" spans="1:6" x14ac:dyDescent="0.4">
      <c r="A22" s="100"/>
      <c r="B22" s="64"/>
      <c r="C22" s="65"/>
      <c r="D22" s="65"/>
      <c r="E22" s="64"/>
    </row>
    <row r="23" spans="1:6" x14ac:dyDescent="0.4">
      <c r="A23" s="100"/>
      <c r="B23" s="64"/>
      <c r="C23" s="65"/>
      <c r="D23" s="65"/>
      <c r="E23" s="64"/>
    </row>
    <row r="24" spans="1:6" x14ac:dyDescent="0.4">
      <c r="A24" s="100"/>
      <c r="B24" s="64"/>
      <c r="C24" s="65"/>
      <c r="D24" s="65"/>
      <c r="E24" s="64"/>
    </row>
    <row r="25" spans="1:6" x14ac:dyDescent="0.4">
      <c r="A25" s="100"/>
      <c r="B25" s="64"/>
      <c r="C25" s="65"/>
      <c r="D25" s="65"/>
      <c r="E25" s="64"/>
    </row>
    <row r="26" spans="1:6" x14ac:dyDescent="0.4">
      <c r="A26" s="100"/>
      <c r="B26" s="64"/>
      <c r="C26" s="65"/>
      <c r="D26" s="65"/>
      <c r="E26" s="64"/>
    </row>
    <row r="27" spans="1:6" x14ac:dyDescent="0.4">
      <c r="A27" s="100"/>
      <c r="B27" s="64"/>
      <c r="C27" s="65"/>
      <c r="D27" s="65"/>
      <c r="E27" s="64"/>
    </row>
    <row r="28" spans="1:6" x14ac:dyDescent="0.4">
      <c r="A28" s="100"/>
      <c r="B28" s="64"/>
      <c r="C28" s="65"/>
      <c r="D28" s="65"/>
      <c r="E28" s="64"/>
    </row>
    <row r="29" spans="1:6" x14ac:dyDescent="0.4">
      <c r="A29" s="100"/>
      <c r="B29" s="64"/>
      <c r="C29" s="65"/>
      <c r="D29" s="65"/>
      <c r="E29" s="64"/>
    </row>
    <row r="30" spans="1:6" x14ac:dyDescent="0.4">
      <c r="A30" s="100"/>
      <c r="B30" s="64"/>
      <c r="C30" s="65"/>
      <c r="D30" s="65"/>
      <c r="E30" s="64"/>
    </row>
    <row r="31" spans="1:6" x14ac:dyDescent="0.4">
      <c r="A31" s="100"/>
      <c r="B31" s="64"/>
      <c r="C31" s="65"/>
      <c r="D31" s="65"/>
      <c r="E31" s="64"/>
      <c r="F31" s="62"/>
    </row>
    <row r="32" spans="1:6" x14ac:dyDescent="0.4">
      <c r="A32" s="100"/>
      <c r="B32" s="64"/>
      <c r="C32" s="65"/>
      <c r="D32" s="65"/>
      <c r="E32" s="64"/>
      <c r="F32" s="62"/>
    </row>
    <row r="33" spans="1:8" x14ac:dyDescent="0.4">
      <c r="A33" s="100"/>
      <c r="B33" s="64"/>
      <c r="C33" s="65"/>
      <c r="D33" s="65"/>
      <c r="E33" s="64"/>
      <c r="F33" s="62"/>
    </row>
    <row r="34" spans="1:8" x14ac:dyDescent="0.4">
      <c r="A34" s="100"/>
      <c r="B34" s="64"/>
      <c r="C34" s="65"/>
      <c r="D34" s="65"/>
      <c r="E34" s="64"/>
      <c r="F34" s="62"/>
    </row>
    <row r="35" spans="1:8" x14ac:dyDescent="0.4">
      <c r="A35" s="100"/>
      <c r="B35" s="64"/>
      <c r="C35" s="65"/>
      <c r="D35" s="65"/>
      <c r="E35" s="64"/>
      <c r="F35" s="62"/>
    </row>
    <row r="36" spans="1:8" x14ac:dyDescent="0.4">
      <c r="A36" s="100"/>
      <c r="B36" s="64"/>
      <c r="C36" s="65"/>
      <c r="D36" s="65"/>
      <c r="E36" s="64"/>
      <c r="F36" s="62"/>
    </row>
    <row r="37" spans="1:8" x14ac:dyDescent="0.4">
      <c r="A37" s="100"/>
      <c r="B37" s="64"/>
      <c r="C37" s="65"/>
      <c r="D37" s="65"/>
      <c r="E37" s="64"/>
      <c r="F37" s="62"/>
    </row>
    <row r="38" spans="1:8" x14ac:dyDescent="0.4">
      <c r="A38" s="100"/>
      <c r="B38" s="64"/>
      <c r="C38" s="65"/>
      <c r="D38" s="65"/>
      <c r="E38" s="64"/>
      <c r="F38" s="62"/>
    </row>
    <row r="39" spans="1:8" x14ac:dyDescent="0.4">
      <c r="A39" s="100"/>
      <c r="B39" s="64"/>
      <c r="C39" s="65"/>
      <c r="D39" s="65"/>
      <c r="E39" s="64"/>
      <c r="F39" s="62"/>
    </row>
    <row r="40" spans="1:8" x14ac:dyDescent="0.4">
      <c r="A40" s="100"/>
      <c r="B40" s="64"/>
      <c r="C40" s="65"/>
      <c r="D40" s="65"/>
      <c r="E40" s="64"/>
      <c r="F40" s="62"/>
    </row>
    <row r="41" spans="1:8" x14ac:dyDescent="0.4">
      <c r="A41" s="100"/>
      <c r="B41" s="64"/>
      <c r="C41" s="65"/>
      <c r="D41" s="65"/>
      <c r="E41" s="64"/>
      <c r="F41" s="66"/>
    </row>
    <row r="42" spans="1:8" x14ac:dyDescent="0.4">
      <c r="A42" s="67" t="s">
        <v>6</v>
      </c>
      <c r="B42" s="67"/>
      <c r="C42" s="68"/>
      <c r="D42" s="68"/>
      <c r="E42" s="68"/>
      <c r="F42" s="66"/>
    </row>
    <row r="43" spans="1:8" x14ac:dyDescent="0.4">
      <c r="A43" s="11"/>
      <c r="B43" s="66"/>
      <c r="C43" s="66"/>
      <c r="D43" s="66"/>
      <c r="E43" s="66"/>
      <c r="F43" s="62"/>
    </row>
    <row r="44" spans="1:8" x14ac:dyDescent="0.4">
      <c r="A44" s="13" t="s">
        <v>133</v>
      </c>
      <c r="B44" s="62"/>
      <c r="C44" s="62"/>
      <c r="D44" s="62"/>
      <c r="E44" s="62"/>
      <c r="F44" s="62"/>
    </row>
    <row r="45" spans="1:8" x14ac:dyDescent="0.4">
      <c r="A45" s="15" t="s">
        <v>15</v>
      </c>
      <c r="B45" s="62"/>
      <c r="C45" s="62"/>
      <c r="D45" s="62"/>
      <c r="E45" s="62"/>
      <c r="F45" s="62"/>
    </row>
    <row r="46" spans="1:8" x14ac:dyDescent="0.4">
      <c r="A46" s="13" t="s">
        <v>50</v>
      </c>
      <c r="B46" s="13" t="s">
        <v>155</v>
      </c>
      <c r="C46" s="62"/>
      <c r="D46" s="62"/>
      <c r="E46" s="62"/>
      <c r="F46" s="62"/>
    </row>
    <row r="47" spans="1:8" x14ac:dyDescent="0.4">
      <c r="A47" s="69" t="s">
        <v>38</v>
      </c>
      <c r="B47" s="62">
        <f t="shared" ref="B47:B54" si="0">SUMIF(D$10:D$41,A47,E$10:E$41)</f>
        <v>0</v>
      </c>
      <c r="C47" s="62"/>
      <c r="D47" s="62"/>
      <c r="E47" s="62"/>
      <c r="F47" s="62"/>
      <c r="G47" s="62"/>
      <c r="H47" s="62"/>
    </row>
    <row r="48" spans="1:8" x14ac:dyDescent="0.4">
      <c r="A48" s="69" t="s">
        <v>39</v>
      </c>
      <c r="B48" s="62">
        <f t="shared" si="0"/>
        <v>0</v>
      </c>
      <c r="C48" s="62"/>
      <c r="D48" s="62"/>
      <c r="E48" s="62"/>
      <c r="F48" s="62"/>
      <c r="G48" s="62"/>
      <c r="H48" s="62"/>
    </row>
    <row r="49" spans="1:8" x14ac:dyDescent="0.4">
      <c r="A49" s="69" t="s">
        <v>40</v>
      </c>
      <c r="B49" s="62">
        <f t="shared" si="0"/>
        <v>0</v>
      </c>
      <c r="C49" s="62"/>
      <c r="D49" s="7"/>
      <c r="E49" s="62"/>
      <c r="F49" s="62"/>
      <c r="G49" s="62"/>
      <c r="H49" s="62"/>
    </row>
    <row r="50" spans="1:8" x14ac:dyDescent="0.4">
      <c r="A50" s="69" t="s">
        <v>41</v>
      </c>
      <c r="B50" s="62">
        <f t="shared" si="0"/>
        <v>0</v>
      </c>
      <c r="C50" s="62"/>
      <c r="D50" s="7"/>
      <c r="E50" s="62"/>
      <c r="F50" s="62"/>
      <c r="G50" s="62"/>
      <c r="H50" s="62"/>
    </row>
    <row r="51" spans="1:8" x14ac:dyDescent="0.4">
      <c r="A51" s="69" t="s">
        <v>42</v>
      </c>
      <c r="B51" s="62">
        <f t="shared" si="0"/>
        <v>0</v>
      </c>
      <c r="C51" s="62"/>
      <c r="D51" s="7"/>
      <c r="E51" s="62"/>
      <c r="F51" s="62"/>
      <c r="G51" s="62"/>
      <c r="H51" s="62"/>
    </row>
    <row r="52" spans="1:8" x14ac:dyDescent="0.4">
      <c r="A52" s="69" t="s">
        <v>43</v>
      </c>
      <c r="B52" s="62">
        <f t="shared" si="0"/>
        <v>0</v>
      </c>
      <c r="C52" s="62"/>
      <c r="D52" s="7"/>
      <c r="E52" s="62"/>
      <c r="F52" s="62"/>
      <c r="G52" s="62"/>
      <c r="H52" s="62"/>
    </row>
    <row r="53" spans="1:8" x14ac:dyDescent="0.4">
      <c r="A53" s="69" t="s">
        <v>44</v>
      </c>
      <c r="B53" s="62">
        <f t="shared" si="0"/>
        <v>0</v>
      </c>
      <c r="C53" s="62"/>
      <c r="D53" s="7"/>
      <c r="E53" s="62"/>
      <c r="F53" s="62"/>
      <c r="G53" s="62"/>
      <c r="H53" s="62"/>
    </row>
    <row r="54" spans="1:8" x14ac:dyDescent="0.4">
      <c r="A54" s="69" t="s">
        <v>45</v>
      </c>
      <c r="B54" s="62">
        <f t="shared" si="0"/>
        <v>0</v>
      </c>
      <c r="C54" s="62"/>
      <c r="D54" s="7"/>
      <c r="E54" s="62"/>
      <c r="F54" s="62"/>
      <c r="G54" s="62"/>
      <c r="H54" s="62"/>
    </row>
    <row r="55" spans="1:8" x14ac:dyDescent="0.4">
      <c r="A55" s="70" t="s">
        <v>6</v>
      </c>
      <c r="B55" s="49"/>
      <c r="C55" s="29"/>
      <c r="D55" s="7"/>
      <c r="E55" s="62"/>
      <c r="F55" s="62"/>
      <c r="G55" s="62"/>
      <c r="H55" s="62"/>
    </row>
    <row r="56" spans="1:8" x14ac:dyDescent="0.4">
      <c r="A56" s="62"/>
      <c r="B56" s="62"/>
      <c r="C56" s="62"/>
      <c r="D56" s="62"/>
      <c r="E56" s="29"/>
      <c r="F56" s="62"/>
      <c r="G56" s="62"/>
      <c r="H56" s="13"/>
    </row>
    <row r="57" spans="1:8" x14ac:dyDescent="0.4">
      <c r="A57" s="61" t="s">
        <v>31</v>
      </c>
      <c r="B57" s="62"/>
      <c r="C57" s="62"/>
      <c r="D57" s="62"/>
      <c r="E57" s="29"/>
      <c r="F57" s="62"/>
      <c r="G57" s="62"/>
      <c r="H57" s="62"/>
    </row>
  </sheetData>
  <dataValidations count="3">
    <dataValidation type="list" allowBlank="1" showInputMessage="1" showErrorMessage="1" sqref="C10:C41" xr:uid="{B942241F-E48A-4C2D-86C3-1094B5516553}">
      <formula1>"MA,CT,ME,NH,RI,VT,NY,QC,NB,NS,PEI,NF,LB"</formula1>
    </dataValidation>
    <dataValidation type="list" allowBlank="1" showInputMessage="1" showErrorMessage="1" sqref="D10:D41" xr:uid="{B4D99BFB-21C6-41AE-A69A-A42FBBD0ED40}">
      <formula1>$A$47:$A$54</formula1>
    </dataValidation>
    <dataValidation type="list" allowBlank="1" showInputMessage="1" showErrorMessage="1" sqref="E42:E43" xr:uid="{CFDB19AD-3CD0-4C73-A73E-7513491A2C43}">
      <formula1>"Hydroelectric/Hydropower/Hydrokinetic/Ocean, Nuclear, Solar Photovoltaic,Wind,Biogas/Digester Gas/Landfill Gas,Biomass/Wood,Fuel Cell (from Natural Gas),Municipal Solid Waste/Trash, Natural Gas, Petroleum Fuels"</formula1>
    </dataValidation>
  </dataValidations>
  <hyperlinks>
    <hyperlink ref="A2" location="'AQ31 Report Information'!A17" display="Return to the AQ31 Report Information Worksheet at step C." xr:uid="{061A06D7-8F53-4C32-843E-70F752E2348E}"/>
    <hyperlink ref="A3" location="'Unit-Specific Owned MWh'!A1" display="Advance to the Unit-Specific Owned MWh Worksheet" xr:uid="{C26CC5A9-C23A-4F07-AD73-27C6623A8805}"/>
  </hyperlinks>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D4E98-36B4-42E1-A996-8CBAF475F431}">
  <dimension ref="A1:L46"/>
  <sheetViews>
    <sheetView zoomScaleNormal="100" workbookViewId="0"/>
  </sheetViews>
  <sheetFormatPr defaultColWidth="8.7265625" defaultRowHeight="16" x14ac:dyDescent="0.4"/>
  <cols>
    <col min="1" max="1" width="31.453125" style="1" customWidth="1"/>
    <col min="2" max="2" width="27.1796875" style="1" customWidth="1"/>
    <col min="3" max="3" width="16.7265625" style="1" customWidth="1"/>
    <col min="4" max="4" width="25.453125" style="1" customWidth="1"/>
    <col min="5" max="5" width="21.453125" style="1" customWidth="1"/>
    <col min="6" max="6" width="27.54296875" style="1" customWidth="1"/>
    <col min="7" max="7" width="25.453125" style="1" customWidth="1"/>
    <col min="8" max="8" width="18.7265625" style="1" customWidth="1"/>
    <col min="9" max="9" width="21.54296875" style="1" customWidth="1"/>
    <col min="10" max="10" width="16.1796875" style="1" customWidth="1"/>
    <col min="11" max="16384" width="8.7265625" style="1"/>
  </cols>
  <sheetData>
    <row r="1" spans="1:10" ht="18.5" x14ac:dyDescent="0.45">
      <c r="A1" s="6" t="s">
        <v>46</v>
      </c>
      <c r="B1" s="62"/>
      <c r="C1" s="62"/>
      <c r="D1" s="62"/>
      <c r="E1" s="62"/>
      <c r="F1" s="62"/>
      <c r="G1" s="62"/>
      <c r="H1" s="62"/>
      <c r="I1" s="62"/>
      <c r="J1" s="62"/>
    </row>
    <row r="2" spans="1:10" x14ac:dyDescent="0.4">
      <c r="A2" s="95" t="s">
        <v>33</v>
      </c>
      <c r="B2" s="62"/>
      <c r="C2" s="62"/>
      <c r="D2" s="62"/>
      <c r="E2" s="62"/>
      <c r="F2" s="62"/>
      <c r="G2" s="62"/>
      <c r="H2" s="62"/>
      <c r="I2" s="62"/>
      <c r="J2" s="62"/>
    </row>
    <row r="3" spans="1:10" x14ac:dyDescent="0.4">
      <c r="A3" s="95" t="s">
        <v>130</v>
      </c>
      <c r="B3" s="62"/>
      <c r="C3" s="62"/>
      <c r="D3" s="62"/>
      <c r="E3" s="62"/>
      <c r="F3" s="62"/>
      <c r="G3" s="62"/>
      <c r="H3" s="62"/>
      <c r="I3" s="62"/>
      <c r="J3" s="62"/>
    </row>
    <row r="4" spans="1:10" x14ac:dyDescent="0.4">
      <c r="A4" s="13" t="s">
        <v>47</v>
      </c>
      <c r="B4" s="62"/>
      <c r="C4" s="62"/>
      <c r="D4" s="62"/>
      <c r="E4" s="62"/>
      <c r="F4" s="62"/>
      <c r="G4" s="62"/>
      <c r="H4" s="62"/>
      <c r="I4" s="62"/>
      <c r="J4" s="62"/>
    </row>
    <row r="5" spans="1:10" x14ac:dyDescent="0.4">
      <c r="A5" s="107" t="s">
        <v>143</v>
      </c>
      <c r="B5" s="8"/>
      <c r="C5" s="8"/>
      <c r="D5" s="8"/>
      <c r="E5" s="8"/>
      <c r="F5" s="8"/>
      <c r="G5" s="8"/>
      <c r="H5" s="8"/>
      <c r="I5" s="8"/>
      <c r="J5" s="62"/>
    </row>
    <row r="6" spans="1:10" x14ac:dyDescent="0.4">
      <c r="A6" s="7" t="s">
        <v>146</v>
      </c>
      <c r="B6" s="11"/>
      <c r="C6" s="11"/>
      <c r="D6" s="11"/>
      <c r="E6" s="11"/>
      <c r="F6" s="11"/>
      <c r="G6" s="11"/>
      <c r="H6" s="11"/>
      <c r="I6" s="11"/>
      <c r="J6" s="62"/>
    </row>
    <row r="7" spans="1:10" x14ac:dyDescent="0.4">
      <c r="A7" s="107" t="s">
        <v>137</v>
      </c>
      <c r="B7" s="11"/>
      <c r="C7" s="11"/>
      <c r="D7" s="11"/>
      <c r="E7" s="11"/>
      <c r="F7" s="11"/>
      <c r="G7" s="11"/>
      <c r="H7" s="11"/>
      <c r="I7" s="11"/>
      <c r="J7" s="62"/>
    </row>
    <row r="8" spans="1:10" x14ac:dyDescent="0.4">
      <c r="A8" s="99" t="s">
        <v>115</v>
      </c>
      <c r="B8" s="11"/>
      <c r="C8" s="11"/>
      <c r="D8" s="11"/>
      <c r="E8" s="11"/>
      <c r="F8" s="11"/>
      <c r="G8" s="11"/>
      <c r="H8" s="11"/>
      <c r="I8" s="11"/>
      <c r="J8" s="62"/>
    </row>
    <row r="9" spans="1:10" x14ac:dyDescent="0.4">
      <c r="A9" s="13" t="s">
        <v>36</v>
      </c>
      <c r="B9" s="11"/>
      <c r="C9" s="11"/>
      <c r="D9" s="11"/>
      <c r="E9" s="11"/>
      <c r="F9" s="11"/>
      <c r="G9" s="11"/>
      <c r="H9" s="11"/>
      <c r="I9" s="11"/>
      <c r="J9" s="62"/>
    </row>
    <row r="10" spans="1:10" x14ac:dyDescent="0.4">
      <c r="A10" s="63" t="s">
        <v>48</v>
      </c>
      <c r="B10" s="11"/>
      <c r="C10" s="11"/>
      <c r="D10" s="11"/>
      <c r="E10" s="11"/>
      <c r="F10" s="11"/>
      <c r="G10" s="11"/>
      <c r="H10" s="11"/>
      <c r="I10" s="11"/>
      <c r="J10" s="62"/>
    </row>
    <row r="11" spans="1:10" x14ac:dyDescent="0.4">
      <c r="A11" s="7" t="s">
        <v>147</v>
      </c>
      <c r="B11" s="11"/>
      <c r="C11" s="11"/>
      <c r="D11" s="11"/>
      <c r="E11" s="11"/>
      <c r="F11" s="11"/>
      <c r="G11" s="11"/>
      <c r="H11" s="11"/>
      <c r="I11" s="11"/>
      <c r="J11" s="62"/>
    </row>
    <row r="12" spans="1:10" x14ac:dyDescent="0.4">
      <c r="A12" s="62"/>
      <c r="B12" s="62"/>
      <c r="C12" s="11"/>
      <c r="D12" s="11"/>
      <c r="E12" s="11"/>
      <c r="F12" s="11"/>
      <c r="G12" s="11"/>
      <c r="H12" s="11"/>
      <c r="I12" s="11"/>
      <c r="J12" s="11"/>
    </row>
    <row r="13" spans="1:10" s="60" customFormat="1" ht="98.15" customHeight="1" x14ac:dyDescent="0.4">
      <c r="A13" s="58" t="s">
        <v>109</v>
      </c>
      <c r="B13" s="58" t="s">
        <v>110</v>
      </c>
      <c r="C13" s="58" t="s">
        <v>139</v>
      </c>
      <c r="D13" s="58" t="s">
        <v>141</v>
      </c>
      <c r="E13" s="57" t="s">
        <v>148</v>
      </c>
      <c r="F13" s="58" t="s">
        <v>149</v>
      </c>
      <c r="G13" s="58" t="s">
        <v>150</v>
      </c>
      <c r="H13" s="59" t="s">
        <v>108</v>
      </c>
      <c r="I13" s="58" t="s">
        <v>100</v>
      </c>
    </row>
    <row r="14" spans="1:10" s="33" customFormat="1" x14ac:dyDescent="0.4">
      <c r="A14" s="53"/>
      <c r="B14" s="53"/>
      <c r="C14" s="65"/>
      <c r="D14" s="65"/>
      <c r="E14" s="97"/>
      <c r="F14" s="71"/>
      <c r="G14" s="72"/>
      <c r="H14" s="108">
        <f>ROUND(G14/1000,0)</f>
        <v>0</v>
      </c>
      <c r="I14" s="64"/>
      <c r="J14" s="73"/>
    </row>
    <row r="15" spans="1:10" s="33" customFormat="1" x14ac:dyDescent="0.4">
      <c r="A15" s="53"/>
      <c r="B15" s="53"/>
      <c r="C15" s="65"/>
      <c r="D15" s="65"/>
      <c r="E15" s="97"/>
      <c r="F15" s="71"/>
      <c r="G15" s="72"/>
      <c r="H15" s="108">
        <f t="shared" ref="H15:H24" si="0">ROUND(G15/1000,0)</f>
        <v>0</v>
      </c>
      <c r="I15" s="64"/>
      <c r="J15" s="29"/>
    </row>
    <row r="16" spans="1:10" s="33" customFormat="1" x14ac:dyDescent="0.4">
      <c r="A16" s="74"/>
      <c r="B16" s="74"/>
      <c r="C16" s="65"/>
      <c r="D16" s="65"/>
      <c r="E16" s="74"/>
      <c r="F16" s="71"/>
      <c r="G16" s="72"/>
      <c r="H16" s="108">
        <f t="shared" si="0"/>
        <v>0</v>
      </c>
      <c r="I16" s="64"/>
      <c r="J16" s="73"/>
    </row>
    <row r="17" spans="1:12" s="33" customFormat="1" x14ac:dyDescent="0.4">
      <c r="A17" s="74"/>
      <c r="B17" s="74"/>
      <c r="C17" s="65"/>
      <c r="D17" s="65"/>
      <c r="E17" s="74"/>
      <c r="F17" s="71"/>
      <c r="G17" s="72"/>
      <c r="H17" s="108">
        <f t="shared" si="0"/>
        <v>0</v>
      </c>
      <c r="I17" s="64"/>
      <c r="J17" s="73"/>
    </row>
    <row r="18" spans="1:12" s="33" customFormat="1" x14ac:dyDescent="0.4">
      <c r="A18" s="74"/>
      <c r="B18" s="74"/>
      <c r="C18" s="65"/>
      <c r="D18" s="65"/>
      <c r="E18" s="74"/>
      <c r="F18" s="71"/>
      <c r="G18" s="72"/>
      <c r="H18" s="108">
        <f t="shared" si="0"/>
        <v>0</v>
      </c>
      <c r="I18" s="64"/>
      <c r="J18" s="73"/>
    </row>
    <row r="19" spans="1:12" s="33" customFormat="1" x14ac:dyDescent="0.4">
      <c r="A19" s="74"/>
      <c r="B19" s="74"/>
      <c r="C19" s="65"/>
      <c r="D19" s="65"/>
      <c r="E19" s="74"/>
      <c r="F19" s="71"/>
      <c r="G19" s="72"/>
      <c r="H19" s="108">
        <f t="shared" si="0"/>
        <v>0</v>
      </c>
      <c r="I19" s="64"/>
      <c r="J19" s="73"/>
    </row>
    <row r="20" spans="1:12" s="33" customFormat="1" x14ac:dyDescent="0.4">
      <c r="A20" s="74"/>
      <c r="B20" s="74"/>
      <c r="C20" s="65"/>
      <c r="D20" s="65"/>
      <c r="E20" s="74"/>
      <c r="F20" s="71"/>
      <c r="G20" s="72"/>
      <c r="H20" s="108">
        <f t="shared" si="0"/>
        <v>0</v>
      </c>
      <c r="I20" s="64"/>
      <c r="J20" s="73"/>
    </row>
    <row r="21" spans="1:12" s="33" customFormat="1" x14ac:dyDescent="0.4">
      <c r="A21" s="74"/>
      <c r="B21" s="74"/>
      <c r="C21" s="65"/>
      <c r="D21" s="65"/>
      <c r="E21" s="74"/>
      <c r="F21" s="71"/>
      <c r="G21" s="72"/>
      <c r="H21" s="108">
        <f t="shared" si="0"/>
        <v>0</v>
      </c>
      <c r="I21" s="64"/>
      <c r="J21" s="73"/>
    </row>
    <row r="22" spans="1:12" s="33" customFormat="1" x14ac:dyDescent="0.4">
      <c r="A22" s="74"/>
      <c r="B22" s="74"/>
      <c r="C22" s="65"/>
      <c r="D22" s="65"/>
      <c r="E22" s="74"/>
      <c r="F22" s="71"/>
      <c r="G22" s="72"/>
      <c r="H22" s="108">
        <f t="shared" si="0"/>
        <v>0</v>
      </c>
      <c r="I22" s="64"/>
      <c r="J22" s="73"/>
    </row>
    <row r="23" spans="1:12" s="33" customFormat="1" x14ac:dyDescent="0.4">
      <c r="A23" s="74"/>
      <c r="B23" s="74"/>
      <c r="C23" s="65"/>
      <c r="D23" s="65"/>
      <c r="E23" s="74"/>
      <c r="F23" s="71"/>
      <c r="G23" s="72"/>
      <c r="H23" s="108">
        <f t="shared" si="0"/>
        <v>0</v>
      </c>
      <c r="I23" s="64"/>
      <c r="J23" s="73"/>
    </row>
    <row r="24" spans="1:12" s="33" customFormat="1" x14ac:dyDescent="0.4">
      <c r="A24" s="74"/>
      <c r="B24" s="74"/>
      <c r="C24" s="65"/>
      <c r="D24" s="65"/>
      <c r="E24" s="74"/>
      <c r="F24" s="71"/>
      <c r="G24" s="72"/>
      <c r="H24" s="108">
        <f t="shared" si="0"/>
        <v>0</v>
      </c>
      <c r="I24" s="64"/>
      <c r="J24" s="73"/>
    </row>
    <row r="25" spans="1:12" x14ac:dyDescent="0.4">
      <c r="A25" s="98" t="s">
        <v>6</v>
      </c>
      <c r="B25" s="61"/>
      <c r="C25" s="61"/>
      <c r="D25" s="61"/>
      <c r="E25" s="61"/>
      <c r="F25" s="61"/>
      <c r="G25" s="61"/>
      <c r="H25" s="61"/>
      <c r="I25" s="61"/>
      <c r="J25" s="62"/>
    </row>
    <row r="26" spans="1:12" x14ac:dyDescent="0.4">
      <c r="A26" s="13"/>
      <c r="B26" s="62"/>
      <c r="C26" s="62"/>
      <c r="D26" s="62"/>
      <c r="E26" s="62"/>
      <c r="F26" s="62"/>
      <c r="G26" s="62"/>
      <c r="H26" s="62"/>
      <c r="I26" s="62"/>
      <c r="J26" s="62"/>
      <c r="K26" s="62"/>
    </row>
    <row r="27" spans="1:12" x14ac:dyDescent="0.4">
      <c r="A27" s="13" t="s">
        <v>49</v>
      </c>
      <c r="B27" s="62"/>
      <c r="C27" s="62"/>
      <c r="D27" s="13"/>
      <c r="E27" s="13"/>
      <c r="F27" s="62"/>
      <c r="G27" s="62"/>
      <c r="H27" s="62"/>
      <c r="I27" s="62"/>
      <c r="J27" s="62"/>
      <c r="K27" s="62"/>
    </row>
    <row r="28" spans="1:12" x14ac:dyDescent="0.4">
      <c r="A28" s="15" t="s">
        <v>15</v>
      </c>
      <c r="B28" s="62"/>
      <c r="C28" s="62"/>
      <c r="D28" s="62"/>
      <c r="E28" s="62"/>
      <c r="F28" s="11"/>
      <c r="G28" s="11"/>
      <c r="H28" s="62"/>
      <c r="I28" s="62"/>
      <c r="J28" s="62"/>
      <c r="K28" s="62"/>
    </row>
    <row r="29" spans="1:12" x14ac:dyDescent="0.4">
      <c r="A29" s="13" t="s">
        <v>50</v>
      </c>
      <c r="B29" s="13" t="s">
        <v>51</v>
      </c>
      <c r="C29" s="62"/>
      <c r="D29" s="62"/>
      <c r="E29" s="62"/>
      <c r="F29" s="62"/>
      <c r="G29" s="62"/>
      <c r="H29" s="62"/>
      <c r="I29" s="62"/>
      <c r="J29" s="62"/>
      <c r="K29" s="62"/>
    </row>
    <row r="30" spans="1:12" x14ac:dyDescent="0.4">
      <c r="A30" s="92" t="s">
        <v>38</v>
      </c>
      <c r="B30" s="62">
        <f t="shared" ref="B30:B39" si="1">SUMIF(D$14:D$24,A30,I$14:I$24)</f>
        <v>0</v>
      </c>
      <c r="C30" s="62"/>
      <c r="D30" s="62"/>
      <c r="E30" s="62"/>
      <c r="F30" s="62"/>
      <c r="G30" s="62"/>
      <c r="H30" s="62"/>
      <c r="I30" s="62"/>
      <c r="J30" s="62"/>
      <c r="K30" s="62"/>
      <c r="L30" s="62"/>
    </row>
    <row r="31" spans="1:12" x14ac:dyDescent="0.4">
      <c r="A31" s="73" t="s">
        <v>39</v>
      </c>
      <c r="B31" s="62">
        <f t="shared" si="1"/>
        <v>0</v>
      </c>
      <c r="C31" s="62"/>
      <c r="D31" s="66"/>
      <c r="E31" s="66"/>
      <c r="F31" s="66"/>
      <c r="G31" s="66"/>
      <c r="H31" s="62"/>
      <c r="I31" s="62"/>
      <c r="J31" s="62"/>
      <c r="K31" s="62"/>
      <c r="L31" s="62"/>
    </row>
    <row r="32" spans="1:12" x14ac:dyDescent="0.4">
      <c r="A32" s="73" t="s">
        <v>40</v>
      </c>
      <c r="B32" s="62">
        <f t="shared" si="1"/>
        <v>0</v>
      </c>
      <c r="C32" s="62"/>
      <c r="D32" s="13"/>
      <c r="E32" s="13"/>
      <c r="F32" s="11"/>
      <c r="G32" s="11"/>
      <c r="H32" s="62"/>
      <c r="I32" s="62"/>
      <c r="J32" s="62"/>
      <c r="K32" s="62"/>
      <c r="L32" s="62"/>
    </row>
    <row r="33" spans="1:12" x14ac:dyDescent="0.4">
      <c r="A33" s="73" t="s">
        <v>41</v>
      </c>
      <c r="B33" s="62">
        <f t="shared" si="1"/>
        <v>0</v>
      </c>
      <c r="C33" s="62"/>
      <c r="D33" s="62"/>
      <c r="E33" s="62"/>
      <c r="F33" s="62"/>
      <c r="G33" s="62"/>
      <c r="H33" s="62"/>
      <c r="I33" s="62"/>
      <c r="J33" s="62"/>
      <c r="K33" s="62"/>
      <c r="L33" s="62"/>
    </row>
    <row r="34" spans="1:12" x14ac:dyDescent="0.4">
      <c r="A34" s="73" t="s">
        <v>42</v>
      </c>
      <c r="B34" s="62">
        <f t="shared" si="1"/>
        <v>0</v>
      </c>
      <c r="C34" s="62"/>
      <c r="D34" s="62"/>
      <c r="E34" s="62"/>
      <c r="F34" s="62"/>
      <c r="G34" s="62"/>
      <c r="H34" s="62"/>
      <c r="I34" s="62"/>
      <c r="J34" s="62"/>
      <c r="K34" s="62"/>
      <c r="L34" s="62"/>
    </row>
    <row r="35" spans="1:12" x14ac:dyDescent="0.4">
      <c r="A35" s="73" t="s">
        <v>43</v>
      </c>
      <c r="B35" s="62">
        <f t="shared" si="1"/>
        <v>0</v>
      </c>
      <c r="C35" s="62"/>
      <c r="D35" s="62"/>
      <c r="E35" s="62"/>
      <c r="F35" s="62"/>
      <c r="G35" s="62"/>
      <c r="H35" s="62"/>
      <c r="I35" s="62"/>
      <c r="J35" s="62"/>
      <c r="K35" s="62"/>
      <c r="L35" s="62"/>
    </row>
    <row r="36" spans="1:12" x14ac:dyDescent="0.4">
      <c r="A36" s="73" t="s">
        <v>44</v>
      </c>
      <c r="B36" s="62">
        <f t="shared" si="1"/>
        <v>0</v>
      </c>
      <c r="C36" s="62"/>
      <c r="D36" s="62"/>
      <c r="E36" s="62"/>
      <c r="F36" s="62"/>
      <c r="G36" s="62"/>
      <c r="H36" s="62"/>
      <c r="I36" s="62"/>
      <c r="J36" s="62"/>
      <c r="K36" s="62"/>
      <c r="L36" s="62"/>
    </row>
    <row r="37" spans="1:12" x14ac:dyDescent="0.4">
      <c r="A37" s="73" t="s">
        <v>45</v>
      </c>
      <c r="B37" s="62">
        <f t="shared" si="1"/>
        <v>0</v>
      </c>
      <c r="C37" s="62"/>
      <c r="D37" s="62"/>
      <c r="E37" s="62"/>
      <c r="F37" s="62"/>
      <c r="G37" s="62"/>
      <c r="H37" s="62"/>
      <c r="I37" s="62"/>
      <c r="J37" s="62"/>
      <c r="K37" s="62"/>
      <c r="L37" s="13"/>
    </row>
    <row r="38" spans="1:12" x14ac:dyDescent="0.4">
      <c r="A38" s="73" t="s">
        <v>52</v>
      </c>
      <c r="B38" s="62">
        <f t="shared" si="1"/>
        <v>0</v>
      </c>
      <c r="C38" s="62"/>
      <c r="D38" s="62"/>
      <c r="E38" s="62"/>
      <c r="F38" s="62"/>
      <c r="G38" s="62"/>
      <c r="H38" s="62"/>
      <c r="I38" s="62"/>
      <c r="J38" s="62"/>
      <c r="K38" s="62"/>
      <c r="L38" s="62"/>
    </row>
    <row r="39" spans="1:12" x14ac:dyDescent="0.4">
      <c r="A39" s="93" t="s">
        <v>53</v>
      </c>
      <c r="B39" s="62">
        <f t="shared" si="1"/>
        <v>0</v>
      </c>
      <c r="C39" s="62"/>
      <c r="D39" s="62"/>
      <c r="E39" s="62"/>
      <c r="F39" s="62"/>
      <c r="G39" s="62"/>
      <c r="H39" s="62"/>
      <c r="I39" s="62"/>
      <c r="J39" s="62"/>
      <c r="K39" s="62"/>
      <c r="L39" s="62"/>
    </row>
    <row r="40" spans="1:12" x14ac:dyDescent="0.4">
      <c r="A40" s="70" t="s">
        <v>6</v>
      </c>
      <c r="B40" s="62"/>
      <c r="C40" s="62"/>
      <c r="D40" s="62"/>
      <c r="E40" s="62"/>
      <c r="F40" s="62"/>
      <c r="G40" s="62"/>
      <c r="H40" s="62"/>
      <c r="I40" s="62"/>
      <c r="J40" s="62"/>
      <c r="K40" s="62"/>
      <c r="L40" s="62"/>
    </row>
    <row r="42" spans="1:12" x14ac:dyDescent="0.4">
      <c r="A42" s="61" t="s">
        <v>31</v>
      </c>
      <c r="B42" s="62"/>
      <c r="C42" s="62"/>
      <c r="D42" s="62"/>
      <c r="E42" s="62"/>
      <c r="F42" s="62"/>
      <c r="G42" s="62"/>
      <c r="H42" s="62"/>
      <c r="I42" s="62"/>
      <c r="J42" s="62"/>
      <c r="K42" s="62"/>
      <c r="L42" s="62"/>
    </row>
    <row r="43" spans="1:12" x14ac:dyDescent="0.4">
      <c r="A43" s="62"/>
      <c r="B43" s="15"/>
      <c r="C43" s="62"/>
      <c r="D43" s="62"/>
      <c r="E43" s="62"/>
      <c r="F43" s="62"/>
      <c r="G43" s="62"/>
      <c r="H43" s="62"/>
      <c r="I43" s="62"/>
      <c r="J43" s="62"/>
      <c r="K43" s="62"/>
      <c r="L43" s="62"/>
    </row>
    <row r="46" spans="1:12" x14ac:dyDescent="0.4">
      <c r="A46" s="13"/>
    </row>
  </sheetData>
  <dataValidations count="6">
    <dataValidation type="list" allowBlank="1" showInputMessage="1" showErrorMessage="1" sqref="H40:H41" xr:uid="{7BBD0610-6B06-43B9-95AF-35E22EDAB598}">
      <formula1>"Hydro, Nuclear, Solar,Wind,Biogas/Digester Gas/Landfill Gas,Biomass/Wood,Municipal Solid Waste/Trash, Natural Gas, Petroleum Fuels"</formula1>
    </dataValidation>
    <dataValidation type="list" allowBlank="1" showInputMessage="1" showErrorMessage="1" sqref="C26" xr:uid="{45330B81-4E9C-4442-8D4C-6BE35DFAB999}">
      <formula1>"MA,CT,ME,NH,RI,VT,NY,Q,CMP,Other"</formula1>
    </dataValidation>
    <dataValidation type="list" allowBlank="1" showInputMessage="1" showErrorMessage="1" sqref="C14:C24" xr:uid="{C944F7F4-F110-486E-932F-9E3C94ED3C04}">
      <formula1>"MA,CT,ME,NH,RI,VT,NY,QC,NB,NS,PEI,NF,LB"</formula1>
    </dataValidation>
    <dataValidation type="list" allowBlank="1" showInputMessage="1" showErrorMessage="1" sqref="F14:F24" xr:uid="{AB68B988-84D5-4022-8FF4-92892FB1809D}">
      <formula1>"Pages 58&amp;59, Page 66, Page 57"</formula1>
    </dataValidation>
    <dataValidation type="list" allowBlank="1" showInputMessage="1" showErrorMessage="1" sqref="D14:D24" xr:uid="{762DEF62-FBDE-4C72-AEDF-C9A3F04DC09F}">
      <formula1>$A$30:$A$39</formula1>
    </dataValidation>
    <dataValidation type="whole" operator="lessThanOrEqual" allowBlank="1" showInputMessage="1" showErrorMessage="1" sqref="I14:I24" xr:uid="{AC36C8D4-F142-47D9-8833-7B9C53B51D09}">
      <formula1>H14</formula1>
    </dataValidation>
  </dataValidations>
  <hyperlinks>
    <hyperlink ref="A3" location="'Unit-Specific Contracted MWh'!A1" display="Advance to the Unit-Specific Contracted Worksheet" xr:uid="{AFA82192-E338-442E-B8DE-4D9439D88C1E}"/>
    <hyperlink ref="A2" location="'AQ31 Report Information'!A17" display="Return to the AQ31 Report Information Worksheet at step C." xr:uid="{25380796-C2CC-4B78-9D18-8737276F2557}"/>
  </hyperlinks>
  <pageMargins left="0.7" right="0.7" top="0.75" bottom="0.75" header="0.3" footer="0.3"/>
  <pageSetup orientation="portrait" horizontalDpi="90" verticalDpi="90"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B32F8-5736-4C4F-9040-93E6F5F58507}">
  <dimension ref="A1:P60"/>
  <sheetViews>
    <sheetView zoomScaleNormal="100" workbookViewId="0"/>
  </sheetViews>
  <sheetFormatPr defaultColWidth="8.7265625" defaultRowHeight="16" x14ac:dyDescent="0.4"/>
  <cols>
    <col min="1" max="1" width="34.1796875" style="1" customWidth="1"/>
    <col min="2" max="2" width="34.81640625" style="1" customWidth="1"/>
    <col min="3" max="3" width="17.453125" style="1" customWidth="1"/>
    <col min="4" max="4" width="14.54296875" style="1" customWidth="1"/>
    <col min="5" max="5" width="22.453125" style="1" customWidth="1"/>
    <col min="6" max="6" width="18.81640625" style="1" customWidth="1"/>
    <col min="7" max="7" width="23.26953125" style="1" customWidth="1"/>
    <col min="8" max="8" width="21.54296875" style="1" customWidth="1"/>
    <col min="9" max="9" width="23.7265625" style="1" customWidth="1"/>
    <col min="10" max="10" width="24.54296875" style="1" customWidth="1"/>
    <col min="11" max="11" width="19.54296875" style="1" customWidth="1"/>
    <col min="12" max="12" width="26.453125" style="1" customWidth="1"/>
    <col min="13" max="13" width="20.1796875" style="1" customWidth="1"/>
    <col min="14" max="14" width="18" style="1" customWidth="1"/>
    <col min="15" max="15" width="16.453125" style="1" customWidth="1"/>
    <col min="16" max="16" width="20.1796875" style="1" customWidth="1"/>
    <col min="17" max="16384" width="8.7265625" style="1"/>
  </cols>
  <sheetData>
    <row r="1" spans="1:16" ht="21" x14ac:dyDescent="0.5">
      <c r="A1" s="6" t="s">
        <v>132</v>
      </c>
      <c r="B1" s="16"/>
      <c r="C1" s="8"/>
      <c r="D1" s="8"/>
      <c r="E1" s="8"/>
      <c r="F1" s="8"/>
      <c r="G1" s="8"/>
      <c r="H1" s="8"/>
      <c r="I1" s="8"/>
      <c r="J1" s="8"/>
      <c r="K1" s="8"/>
      <c r="L1" s="8"/>
      <c r="M1" s="8"/>
      <c r="N1" s="8"/>
    </row>
    <row r="2" spans="1:16" ht="18.5" x14ac:dyDescent="0.45">
      <c r="A2" s="48" t="s">
        <v>33</v>
      </c>
      <c r="B2" s="62"/>
      <c r="C2" s="62"/>
      <c r="D2" s="62"/>
      <c r="E2" s="62"/>
      <c r="F2" s="8"/>
      <c r="G2" s="8"/>
      <c r="H2" s="8"/>
      <c r="I2" s="8"/>
      <c r="J2" s="8"/>
      <c r="K2" s="8"/>
      <c r="L2" s="8"/>
      <c r="M2" s="8"/>
      <c r="N2" s="8"/>
    </row>
    <row r="3" spans="1:16" x14ac:dyDescent="0.4">
      <c r="A3" s="62"/>
      <c r="B3" s="62"/>
      <c r="C3" s="62"/>
      <c r="D3" s="62"/>
      <c r="E3" s="62"/>
      <c r="F3" s="8"/>
      <c r="G3" s="8"/>
      <c r="H3" s="8"/>
      <c r="I3" s="8"/>
      <c r="J3" s="8"/>
      <c r="K3" s="8"/>
      <c r="L3" s="8"/>
      <c r="M3" s="8"/>
      <c r="N3" s="8"/>
    </row>
    <row r="4" spans="1:16" x14ac:dyDescent="0.4">
      <c r="A4" s="13" t="s">
        <v>35</v>
      </c>
      <c r="B4" s="13"/>
      <c r="C4" s="13"/>
      <c r="D4" s="13"/>
      <c r="E4" s="13"/>
      <c r="F4" s="8"/>
      <c r="G4" s="8"/>
      <c r="H4" s="8"/>
      <c r="I4" s="8"/>
      <c r="J4" s="8"/>
      <c r="K4" s="8"/>
      <c r="L4" s="8"/>
      <c r="M4" s="8"/>
      <c r="N4" s="8"/>
    </row>
    <row r="5" spans="1:16" x14ac:dyDescent="0.4">
      <c r="A5" s="107" t="s">
        <v>143</v>
      </c>
      <c r="B5" s="62"/>
      <c r="C5" s="62"/>
      <c r="D5" s="62"/>
      <c r="E5" s="62"/>
      <c r="F5" s="8"/>
      <c r="G5" s="8"/>
      <c r="H5" s="8"/>
      <c r="I5" s="8"/>
      <c r="J5" s="8"/>
      <c r="K5" s="8"/>
      <c r="L5" s="8"/>
      <c r="M5" s="8"/>
      <c r="N5" s="8"/>
    </row>
    <row r="6" spans="1:16" x14ac:dyDescent="0.4">
      <c r="A6" s="107" t="s">
        <v>151</v>
      </c>
      <c r="B6" s="62"/>
      <c r="C6" s="62"/>
      <c r="D6" s="62"/>
      <c r="E6" s="62"/>
      <c r="F6" s="8"/>
      <c r="G6" s="8"/>
      <c r="H6" s="8"/>
      <c r="I6" s="8"/>
      <c r="J6" s="8"/>
      <c r="K6" s="8"/>
      <c r="L6" s="8"/>
      <c r="M6" s="8"/>
      <c r="N6" s="8"/>
    </row>
    <row r="7" spans="1:16" x14ac:dyDescent="0.4">
      <c r="A7" s="107" t="s">
        <v>140</v>
      </c>
      <c r="B7" s="62"/>
      <c r="C7" s="62"/>
      <c r="D7" s="62"/>
      <c r="E7" s="62"/>
      <c r="F7" s="8"/>
      <c r="G7" s="8"/>
      <c r="H7" s="8"/>
      <c r="I7" s="8"/>
      <c r="J7" s="8"/>
      <c r="K7" s="8"/>
      <c r="L7" s="8"/>
      <c r="M7" s="8"/>
      <c r="N7" s="8"/>
    </row>
    <row r="8" spans="1:16" x14ac:dyDescent="0.4">
      <c r="A8" s="99" t="s">
        <v>116</v>
      </c>
      <c r="B8" s="62"/>
      <c r="C8" s="62"/>
      <c r="D8" s="62"/>
      <c r="E8" s="62"/>
      <c r="F8" s="8"/>
      <c r="G8" s="8"/>
      <c r="H8" s="8"/>
      <c r="I8" s="8"/>
      <c r="J8" s="8"/>
      <c r="K8" s="8"/>
      <c r="L8" s="8"/>
      <c r="M8" s="8"/>
      <c r="N8" s="8"/>
    </row>
    <row r="9" spans="1:16" x14ac:dyDescent="0.4">
      <c r="A9" s="99" t="s">
        <v>120</v>
      </c>
      <c r="B9" s="62"/>
      <c r="C9" s="62"/>
      <c r="D9" s="62"/>
      <c r="E9" s="62"/>
      <c r="F9" s="8"/>
      <c r="G9" s="8"/>
      <c r="H9" s="8"/>
      <c r="I9" s="8"/>
      <c r="J9" s="8"/>
      <c r="K9" s="8"/>
      <c r="L9" s="8"/>
      <c r="M9" s="8"/>
      <c r="N9" s="8"/>
    </row>
    <row r="10" spans="1:16" x14ac:dyDescent="0.4">
      <c r="A10" s="8" t="s">
        <v>54</v>
      </c>
      <c r="B10" s="62"/>
      <c r="C10" s="62"/>
      <c r="D10" s="62"/>
      <c r="E10" s="62"/>
      <c r="F10" s="8"/>
      <c r="G10" s="8"/>
      <c r="H10" s="8"/>
      <c r="I10" s="8"/>
      <c r="J10" s="8"/>
      <c r="K10" s="8"/>
      <c r="L10" s="8"/>
      <c r="M10" s="8"/>
      <c r="N10" s="8"/>
    </row>
    <row r="11" spans="1:16" x14ac:dyDescent="0.4">
      <c r="A11" s="13" t="s">
        <v>36</v>
      </c>
      <c r="B11" s="62"/>
      <c r="C11" s="62"/>
      <c r="D11" s="62"/>
      <c r="E11" s="62"/>
      <c r="F11" s="8"/>
      <c r="G11" s="62"/>
      <c r="H11" s="8"/>
      <c r="I11" s="8"/>
      <c r="J11" s="8"/>
      <c r="K11" s="8"/>
      <c r="L11" s="8"/>
      <c r="M11" s="8"/>
      <c r="N11" s="8"/>
    </row>
    <row r="12" spans="1:16" x14ac:dyDescent="0.4">
      <c r="A12" s="63" t="s">
        <v>48</v>
      </c>
      <c r="B12" s="62"/>
      <c r="C12" s="62"/>
      <c r="D12" s="62"/>
      <c r="E12" s="62"/>
      <c r="F12" s="8"/>
      <c r="G12" s="8"/>
      <c r="H12" s="8"/>
      <c r="I12" s="8"/>
      <c r="J12" s="8"/>
      <c r="K12" s="8"/>
      <c r="L12" s="8"/>
      <c r="M12" s="8"/>
      <c r="N12" s="8"/>
    </row>
    <row r="13" spans="1:16" x14ac:dyDescent="0.4">
      <c r="A13" s="7" t="s">
        <v>55</v>
      </c>
      <c r="B13" s="13"/>
      <c r="C13" s="13"/>
      <c r="D13" s="13"/>
      <c r="E13" s="13"/>
      <c r="F13" s="8"/>
      <c r="G13" s="8"/>
      <c r="H13" s="8"/>
      <c r="I13" s="8"/>
      <c r="J13" s="8"/>
      <c r="K13" s="8"/>
      <c r="L13" s="8"/>
      <c r="M13" s="8"/>
      <c r="N13" s="8"/>
    </row>
    <row r="14" spans="1:16" x14ac:dyDescent="0.4">
      <c r="A14" s="94" t="s">
        <v>101</v>
      </c>
      <c r="B14" s="62"/>
      <c r="C14" s="62"/>
      <c r="D14" s="62"/>
      <c r="E14" s="62"/>
      <c r="F14" s="8"/>
      <c r="G14" s="8"/>
      <c r="H14" s="8"/>
      <c r="I14" s="8"/>
      <c r="J14" s="8"/>
      <c r="K14" s="8"/>
      <c r="L14" s="8"/>
      <c r="M14" s="8"/>
      <c r="N14" s="8"/>
      <c r="O14" s="62"/>
      <c r="P14" s="62"/>
    </row>
    <row r="15" spans="1:16" x14ac:dyDescent="0.4">
      <c r="A15" s="12"/>
      <c r="B15" s="12"/>
      <c r="C15" s="62"/>
      <c r="D15" s="62"/>
      <c r="E15" s="62"/>
      <c r="F15" s="8"/>
      <c r="G15" s="8"/>
      <c r="H15" s="8"/>
      <c r="I15" s="8"/>
      <c r="J15" s="8"/>
      <c r="K15" s="8"/>
      <c r="L15" s="8"/>
      <c r="M15" s="8"/>
      <c r="N15" s="8"/>
      <c r="O15" s="62"/>
      <c r="P15" s="62"/>
    </row>
    <row r="16" spans="1:16" s="52" customFormat="1" ht="144" x14ac:dyDescent="0.35">
      <c r="A16" s="56" t="s">
        <v>109</v>
      </c>
      <c r="B16" s="58" t="s">
        <v>110</v>
      </c>
      <c r="C16" s="57" t="s">
        <v>139</v>
      </c>
      <c r="D16" s="57" t="s">
        <v>141</v>
      </c>
      <c r="E16" s="57" t="s">
        <v>148</v>
      </c>
      <c r="F16" s="58" t="s">
        <v>142</v>
      </c>
      <c r="G16" s="59" t="s">
        <v>111</v>
      </c>
      <c r="H16" s="58" t="s">
        <v>112</v>
      </c>
      <c r="I16" s="58" t="s">
        <v>113</v>
      </c>
      <c r="J16" s="57" t="s">
        <v>114</v>
      </c>
      <c r="K16" s="56" t="s">
        <v>121</v>
      </c>
      <c r="L16" s="57" t="s">
        <v>117</v>
      </c>
      <c r="M16" s="56" t="s">
        <v>118</v>
      </c>
      <c r="N16" s="56" t="s">
        <v>119</v>
      </c>
      <c r="O16" s="56" t="s">
        <v>144</v>
      </c>
    </row>
    <row r="17" spans="1:15" s="33" customFormat="1" x14ac:dyDescent="0.4">
      <c r="A17" s="101"/>
      <c r="B17" s="64"/>
      <c r="C17" s="65"/>
      <c r="D17" s="65"/>
      <c r="E17" s="64"/>
      <c r="F17" s="65"/>
      <c r="G17" s="64"/>
      <c r="H17" s="64"/>
      <c r="I17" s="72"/>
      <c r="J17" s="108">
        <f t="shared" ref="J17:J41" si="0">ROUND(I17/1000,0)</f>
        <v>0</v>
      </c>
      <c r="K17" s="64"/>
      <c r="L17" s="64"/>
      <c r="M17" s="64"/>
      <c r="N17" s="64"/>
      <c r="O17" s="65"/>
    </row>
    <row r="18" spans="1:15" s="33" customFormat="1" x14ac:dyDescent="0.4">
      <c r="A18" s="100"/>
      <c r="B18" s="64"/>
      <c r="C18" s="65"/>
      <c r="D18" s="65"/>
      <c r="E18" s="64"/>
      <c r="F18" s="65"/>
      <c r="G18" s="64"/>
      <c r="H18" s="64"/>
      <c r="I18" s="72"/>
      <c r="J18" s="108">
        <f t="shared" si="0"/>
        <v>0</v>
      </c>
      <c r="K18" s="64"/>
      <c r="L18" s="64"/>
      <c r="M18" s="64"/>
      <c r="N18" s="64"/>
      <c r="O18" s="65"/>
    </row>
    <row r="19" spans="1:15" s="33" customFormat="1" x14ac:dyDescent="0.4">
      <c r="A19" s="100"/>
      <c r="B19" s="64"/>
      <c r="C19" s="65"/>
      <c r="D19" s="65"/>
      <c r="E19" s="64"/>
      <c r="F19" s="65"/>
      <c r="G19" s="64"/>
      <c r="H19" s="64"/>
      <c r="I19" s="72"/>
      <c r="J19" s="108">
        <f t="shared" si="0"/>
        <v>0</v>
      </c>
      <c r="K19" s="64"/>
      <c r="L19" s="64"/>
      <c r="M19" s="64"/>
      <c r="N19" s="64"/>
      <c r="O19" s="65"/>
    </row>
    <row r="20" spans="1:15" s="33" customFormat="1" x14ac:dyDescent="0.4">
      <c r="A20" s="100"/>
      <c r="B20" s="64"/>
      <c r="C20" s="65"/>
      <c r="D20" s="65"/>
      <c r="E20" s="64"/>
      <c r="F20" s="65"/>
      <c r="G20" s="64"/>
      <c r="H20" s="64"/>
      <c r="I20" s="72"/>
      <c r="J20" s="108">
        <f t="shared" si="0"/>
        <v>0</v>
      </c>
      <c r="K20" s="64"/>
      <c r="L20" s="64"/>
      <c r="M20" s="64"/>
      <c r="N20" s="64"/>
      <c r="O20" s="65"/>
    </row>
    <row r="21" spans="1:15" s="33" customFormat="1" x14ac:dyDescent="0.4">
      <c r="A21" s="100"/>
      <c r="B21" s="64"/>
      <c r="C21" s="65"/>
      <c r="D21" s="65"/>
      <c r="E21" s="64"/>
      <c r="F21" s="65"/>
      <c r="G21" s="64"/>
      <c r="H21" s="64"/>
      <c r="I21" s="72"/>
      <c r="J21" s="108">
        <f t="shared" si="0"/>
        <v>0</v>
      </c>
      <c r="K21" s="64"/>
      <c r="L21" s="64"/>
      <c r="M21" s="64"/>
      <c r="N21" s="64"/>
      <c r="O21" s="65"/>
    </row>
    <row r="22" spans="1:15" s="33" customFormat="1" x14ac:dyDescent="0.4">
      <c r="A22" s="100"/>
      <c r="B22" s="64"/>
      <c r="C22" s="65"/>
      <c r="D22" s="65"/>
      <c r="E22" s="64"/>
      <c r="F22" s="65"/>
      <c r="G22" s="64"/>
      <c r="H22" s="64"/>
      <c r="I22" s="72"/>
      <c r="J22" s="108">
        <f t="shared" si="0"/>
        <v>0</v>
      </c>
      <c r="K22" s="64"/>
      <c r="L22" s="64"/>
      <c r="M22" s="64"/>
      <c r="N22" s="64"/>
      <c r="O22" s="65"/>
    </row>
    <row r="23" spans="1:15" s="33" customFormat="1" x14ac:dyDescent="0.4">
      <c r="A23" s="100"/>
      <c r="B23" s="64"/>
      <c r="C23" s="65"/>
      <c r="D23" s="65"/>
      <c r="E23" s="64"/>
      <c r="F23" s="65"/>
      <c r="G23" s="64"/>
      <c r="H23" s="64"/>
      <c r="I23" s="72"/>
      <c r="J23" s="108">
        <f t="shared" si="0"/>
        <v>0</v>
      </c>
      <c r="K23" s="64"/>
      <c r="L23" s="64"/>
      <c r="M23" s="64"/>
      <c r="N23" s="64"/>
      <c r="O23" s="65"/>
    </row>
    <row r="24" spans="1:15" s="33" customFormat="1" x14ac:dyDescent="0.4">
      <c r="A24" s="100"/>
      <c r="B24" s="64"/>
      <c r="C24" s="65"/>
      <c r="D24" s="65"/>
      <c r="E24" s="64"/>
      <c r="F24" s="65"/>
      <c r="G24" s="64"/>
      <c r="H24" s="64"/>
      <c r="I24" s="72"/>
      <c r="J24" s="108">
        <f t="shared" si="0"/>
        <v>0</v>
      </c>
      <c r="K24" s="64"/>
      <c r="L24" s="64"/>
      <c r="M24" s="64"/>
      <c r="N24" s="64"/>
      <c r="O24" s="65"/>
    </row>
    <row r="25" spans="1:15" s="33" customFormat="1" x14ac:dyDescent="0.4">
      <c r="A25" s="100"/>
      <c r="B25" s="64"/>
      <c r="C25" s="65"/>
      <c r="D25" s="65"/>
      <c r="E25" s="64"/>
      <c r="F25" s="65"/>
      <c r="G25" s="64"/>
      <c r="H25" s="64"/>
      <c r="I25" s="72"/>
      <c r="J25" s="108">
        <f t="shared" si="0"/>
        <v>0</v>
      </c>
      <c r="K25" s="64"/>
      <c r="L25" s="64"/>
      <c r="M25" s="64"/>
      <c r="N25" s="64"/>
      <c r="O25" s="65"/>
    </row>
    <row r="26" spans="1:15" s="33" customFormat="1" x14ac:dyDescent="0.4">
      <c r="A26" s="100"/>
      <c r="B26" s="64"/>
      <c r="C26" s="65"/>
      <c r="D26" s="65"/>
      <c r="E26" s="64"/>
      <c r="F26" s="65"/>
      <c r="G26" s="64"/>
      <c r="H26" s="64"/>
      <c r="I26" s="72"/>
      <c r="J26" s="108">
        <f t="shared" si="0"/>
        <v>0</v>
      </c>
      <c r="K26" s="64"/>
      <c r="L26" s="64"/>
      <c r="M26" s="64"/>
      <c r="N26" s="64"/>
      <c r="O26" s="65"/>
    </row>
    <row r="27" spans="1:15" s="33" customFormat="1" x14ac:dyDescent="0.4">
      <c r="A27" s="100"/>
      <c r="B27" s="64"/>
      <c r="C27" s="65"/>
      <c r="D27" s="65"/>
      <c r="E27" s="64"/>
      <c r="F27" s="65"/>
      <c r="G27" s="64"/>
      <c r="H27" s="64"/>
      <c r="I27" s="72"/>
      <c r="J27" s="108">
        <f t="shared" si="0"/>
        <v>0</v>
      </c>
      <c r="K27" s="64"/>
      <c r="L27" s="64"/>
      <c r="M27" s="64"/>
      <c r="N27" s="64"/>
      <c r="O27" s="65"/>
    </row>
    <row r="28" spans="1:15" s="33" customFormat="1" x14ac:dyDescent="0.4">
      <c r="A28" s="100"/>
      <c r="B28" s="64"/>
      <c r="C28" s="65"/>
      <c r="D28" s="65"/>
      <c r="E28" s="64"/>
      <c r="F28" s="65"/>
      <c r="G28" s="64"/>
      <c r="H28" s="64"/>
      <c r="I28" s="72"/>
      <c r="J28" s="108">
        <f t="shared" si="0"/>
        <v>0</v>
      </c>
      <c r="K28" s="64"/>
      <c r="L28" s="64"/>
      <c r="M28" s="64"/>
      <c r="N28" s="64"/>
      <c r="O28" s="65"/>
    </row>
    <row r="29" spans="1:15" s="33" customFormat="1" x14ac:dyDescent="0.4">
      <c r="A29" s="100"/>
      <c r="B29" s="64"/>
      <c r="C29" s="65"/>
      <c r="D29" s="65"/>
      <c r="E29" s="64"/>
      <c r="F29" s="65"/>
      <c r="G29" s="64"/>
      <c r="H29" s="64"/>
      <c r="I29" s="72"/>
      <c r="J29" s="108">
        <f t="shared" si="0"/>
        <v>0</v>
      </c>
      <c r="K29" s="64"/>
      <c r="L29" s="64"/>
      <c r="M29" s="64"/>
      <c r="N29" s="64"/>
      <c r="O29" s="65"/>
    </row>
    <row r="30" spans="1:15" s="33" customFormat="1" x14ac:dyDescent="0.4">
      <c r="A30" s="100"/>
      <c r="B30" s="64"/>
      <c r="C30" s="65"/>
      <c r="D30" s="65"/>
      <c r="E30" s="64"/>
      <c r="F30" s="65"/>
      <c r="G30" s="64"/>
      <c r="H30" s="64"/>
      <c r="I30" s="72"/>
      <c r="J30" s="108">
        <f t="shared" si="0"/>
        <v>0</v>
      </c>
      <c r="K30" s="64"/>
      <c r="L30" s="64"/>
      <c r="M30" s="64"/>
      <c r="N30" s="64"/>
      <c r="O30" s="65"/>
    </row>
    <row r="31" spans="1:15" s="33" customFormat="1" x14ac:dyDescent="0.4">
      <c r="A31" s="100"/>
      <c r="B31" s="64"/>
      <c r="C31" s="65"/>
      <c r="D31" s="65"/>
      <c r="E31" s="64"/>
      <c r="F31" s="65"/>
      <c r="G31" s="64"/>
      <c r="H31" s="64"/>
      <c r="I31" s="72"/>
      <c r="J31" s="108">
        <f t="shared" si="0"/>
        <v>0</v>
      </c>
      <c r="K31" s="64"/>
      <c r="L31" s="64"/>
      <c r="M31" s="64"/>
      <c r="N31" s="64"/>
      <c r="O31" s="65"/>
    </row>
    <row r="32" spans="1:15" s="33" customFormat="1" x14ac:dyDescent="0.4">
      <c r="A32" s="100"/>
      <c r="B32" s="64"/>
      <c r="C32" s="65"/>
      <c r="D32" s="65"/>
      <c r="E32" s="64"/>
      <c r="F32" s="65"/>
      <c r="G32" s="64"/>
      <c r="H32" s="64"/>
      <c r="I32" s="72"/>
      <c r="J32" s="108">
        <f t="shared" si="0"/>
        <v>0</v>
      </c>
      <c r="K32" s="64"/>
      <c r="L32" s="64"/>
      <c r="M32" s="64"/>
      <c r="N32" s="64"/>
      <c r="O32" s="65"/>
    </row>
    <row r="33" spans="1:16" s="33" customFormat="1" x14ac:dyDescent="0.4">
      <c r="A33" s="100"/>
      <c r="B33" s="64"/>
      <c r="C33" s="65"/>
      <c r="D33" s="65"/>
      <c r="E33" s="64"/>
      <c r="F33" s="65"/>
      <c r="G33" s="64"/>
      <c r="H33" s="64"/>
      <c r="I33" s="72"/>
      <c r="J33" s="108">
        <f t="shared" si="0"/>
        <v>0</v>
      </c>
      <c r="K33" s="64"/>
      <c r="L33" s="64"/>
      <c r="M33" s="64"/>
      <c r="N33" s="64"/>
      <c r="O33" s="65"/>
    </row>
    <row r="34" spans="1:16" s="33" customFormat="1" x14ac:dyDescent="0.4">
      <c r="A34" s="100"/>
      <c r="B34" s="64"/>
      <c r="C34" s="65"/>
      <c r="D34" s="65"/>
      <c r="E34" s="64"/>
      <c r="F34" s="65"/>
      <c r="G34" s="64"/>
      <c r="H34" s="64"/>
      <c r="I34" s="72"/>
      <c r="J34" s="108">
        <f t="shared" si="0"/>
        <v>0</v>
      </c>
      <c r="K34" s="64"/>
      <c r="L34" s="64"/>
      <c r="M34" s="64"/>
      <c r="N34" s="64"/>
      <c r="O34" s="65"/>
    </row>
    <row r="35" spans="1:16" s="33" customFormat="1" x14ac:dyDescent="0.4">
      <c r="A35" s="100"/>
      <c r="B35" s="64"/>
      <c r="C35" s="65"/>
      <c r="D35" s="65"/>
      <c r="E35" s="64"/>
      <c r="F35" s="65"/>
      <c r="G35" s="64"/>
      <c r="H35" s="64"/>
      <c r="I35" s="72"/>
      <c r="J35" s="108">
        <f t="shared" si="0"/>
        <v>0</v>
      </c>
      <c r="K35" s="64"/>
      <c r="L35" s="64"/>
      <c r="M35" s="64"/>
      <c r="N35" s="64"/>
      <c r="O35" s="65"/>
    </row>
    <row r="36" spans="1:16" s="33" customFormat="1" x14ac:dyDescent="0.4">
      <c r="A36" s="100"/>
      <c r="B36" s="64"/>
      <c r="C36" s="65"/>
      <c r="D36" s="65"/>
      <c r="E36" s="64"/>
      <c r="F36" s="65"/>
      <c r="G36" s="64"/>
      <c r="H36" s="64"/>
      <c r="I36" s="72"/>
      <c r="J36" s="108">
        <f t="shared" si="0"/>
        <v>0</v>
      </c>
      <c r="K36" s="64"/>
      <c r="L36" s="64"/>
      <c r="M36" s="64"/>
      <c r="N36" s="64"/>
      <c r="O36" s="65"/>
    </row>
    <row r="37" spans="1:16" s="33" customFormat="1" x14ac:dyDescent="0.4">
      <c r="A37" s="100"/>
      <c r="B37" s="64"/>
      <c r="C37" s="65"/>
      <c r="D37" s="65"/>
      <c r="E37" s="64"/>
      <c r="F37" s="65"/>
      <c r="G37" s="64"/>
      <c r="H37" s="64"/>
      <c r="I37" s="72"/>
      <c r="J37" s="108">
        <f t="shared" si="0"/>
        <v>0</v>
      </c>
      <c r="K37" s="64"/>
      <c r="L37" s="64"/>
      <c r="M37" s="64"/>
      <c r="N37" s="64"/>
      <c r="O37" s="65"/>
    </row>
    <row r="38" spans="1:16" s="33" customFormat="1" x14ac:dyDescent="0.4">
      <c r="A38" s="100"/>
      <c r="B38" s="64"/>
      <c r="C38" s="65"/>
      <c r="D38" s="65"/>
      <c r="E38" s="64"/>
      <c r="F38" s="65"/>
      <c r="G38" s="64"/>
      <c r="H38" s="64"/>
      <c r="I38" s="72"/>
      <c r="J38" s="108">
        <f t="shared" si="0"/>
        <v>0</v>
      </c>
      <c r="K38" s="64"/>
      <c r="L38" s="64"/>
      <c r="M38" s="64"/>
      <c r="N38" s="64"/>
      <c r="O38" s="65"/>
    </row>
    <row r="39" spans="1:16" s="33" customFormat="1" x14ac:dyDescent="0.4">
      <c r="A39" s="100"/>
      <c r="B39" s="64"/>
      <c r="C39" s="65"/>
      <c r="D39" s="65"/>
      <c r="E39" s="64"/>
      <c r="F39" s="65"/>
      <c r="G39" s="64"/>
      <c r="H39" s="64"/>
      <c r="I39" s="72"/>
      <c r="J39" s="108">
        <f t="shared" si="0"/>
        <v>0</v>
      </c>
      <c r="K39" s="64"/>
      <c r="L39" s="64"/>
      <c r="M39" s="64"/>
      <c r="N39" s="64"/>
      <c r="O39" s="65"/>
    </row>
    <row r="40" spans="1:16" s="33" customFormat="1" x14ac:dyDescent="0.4">
      <c r="A40" s="100"/>
      <c r="B40" s="64"/>
      <c r="C40" s="65"/>
      <c r="D40" s="65"/>
      <c r="E40" s="64"/>
      <c r="F40" s="65"/>
      <c r="G40" s="64"/>
      <c r="H40" s="64"/>
      <c r="I40" s="72"/>
      <c r="J40" s="108">
        <f t="shared" si="0"/>
        <v>0</v>
      </c>
      <c r="K40" s="64"/>
      <c r="L40" s="64"/>
      <c r="M40" s="64"/>
      <c r="N40" s="64"/>
      <c r="O40" s="65"/>
    </row>
    <row r="41" spans="1:16" s="33" customFormat="1" x14ac:dyDescent="0.4">
      <c r="A41" s="100"/>
      <c r="B41" s="64"/>
      <c r="C41" s="65"/>
      <c r="D41" s="65"/>
      <c r="E41" s="64"/>
      <c r="F41" s="65"/>
      <c r="G41" s="64"/>
      <c r="H41" s="64"/>
      <c r="I41" s="72"/>
      <c r="J41" s="108">
        <f t="shared" si="0"/>
        <v>0</v>
      </c>
      <c r="K41" s="64"/>
      <c r="L41" s="64"/>
      <c r="M41" s="64"/>
      <c r="N41" s="64"/>
      <c r="O41" s="65"/>
    </row>
    <row r="42" spans="1:16" x14ac:dyDescent="0.4">
      <c r="A42" s="76" t="s">
        <v>6</v>
      </c>
      <c r="B42" s="67"/>
      <c r="C42" s="67"/>
      <c r="D42" s="67"/>
      <c r="E42" s="67"/>
      <c r="F42" s="67"/>
      <c r="G42" s="67"/>
      <c r="H42" s="67"/>
      <c r="I42" s="67"/>
      <c r="J42" s="67"/>
      <c r="K42" s="67"/>
      <c r="L42" s="67"/>
      <c r="M42" s="67"/>
      <c r="N42" s="67"/>
      <c r="O42" s="67"/>
    </row>
    <row r="43" spans="1:16" x14ac:dyDescent="0.4">
      <c r="A43" s="62"/>
      <c r="B43" s="62"/>
      <c r="C43" s="62"/>
      <c r="D43" s="62"/>
      <c r="E43" s="62"/>
      <c r="F43" s="66"/>
      <c r="G43" s="62"/>
      <c r="H43" s="62"/>
      <c r="I43" s="62"/>
      <c r="J43" s="62"/>
      <c r="K43" s="62"/>
      <c r="L43" s="62"/>
      <c r="M43" s="62"/>
      <c r="N43" s="62"/>
      <c r="O43" s="62"/>
      <c r="P43" s="62"/>
    </row>
    <row r="44" spans="1:16" x14ac:dyDescent="0.4">
      <c r="A44" s="13" t="s">
        <v>56</v>
      </c>
      <c r="B44" s="13"/>
      <c r="C44" s="62"/>
      <c r="D44" s="62"/>
      <c r="E44" s="62"/>
      <c r="F44" s="62"/>
      <c r="G44" s="62"/>
      <c r="H44" s="62"/>
      <c r="I44" s="62"/>
      <c r="J44" s="62"/>
      <c r="K44" s="62"/>
      <c r="L44" s="62"/>
      <c r="M44" s="62"/>
      <c r="N44" s="62"/>
      <c r="O44" s="62"/>
      <c r="P44" s="62"/>
    </row>
    <row r="45" spans="1:16" x14ac:dyDescent="0.4">
      <c r="A45" s="15" t="s">
        <v>15</v>
      </c>
      <c r="B45" s="13"/>
      <c r="C45" s="62"/>
      <c r="D45" s="62"/>
      <c r="E45" s="62"/>
      <c r="F45" s="62"/>
      <c r="G45" s="62"/>
      <c r="H45" s="62"/>
      <c r="I45" s="62"/>
      <c r="J45" s="62"/>
      <c r="K45" s="62"/>
      <c r="L45" s="62"/>
      <c r="M45" s="62"/>
      <c r="N45" s="62"/>
      <c r="O45" s="62"/>
      <c r="P45" s="62"/>
    </row>
    <row r="46" spans="1:16" x14ac:dyDescent="0.4">
      <c r="A46" s="13" t="s">
        <v>50</v>
      </c>
      <c r="B46" s="13" t="s">
        <v>51</v>
      </c>
      <c r="C46" s="62"/>
      <c r="D46" s="62"/>
      <c r="E46" s="62"/>
      <c r="F46" s="62"/>
    </row>
    <row r="47" spans="1:16" x14ac:dyDescent="0.4">
      <c r="A47" s="69" t="s">
        <v>38</v>
      </c>
      <c r="B47" s="62">
        <f t="shared" ref="B47:B56" si="1">SUMIF(D$17:D$41,A47,K$17:K$41)</f>
        <v>0</v>
      </c>
      <c r="C47" s="62"/>
      <c r="D47" s="62"/>
      <c r="E47" s="62"/>
      <c r="F47" s="62"/>
    </row>
    <row r="48" spans="1:16" x14ac:dyDescent="0.4">
      <c r="A48" s="69" t="s">
        <v>39</v>
      </c>
      <c r="B48" s="62">
        <f t="shared" si="1"/>
        <v>0</v>
      </c>
      <c r="C48" s="62"/>
      <c r="D48" s="62"/>
      <c r="E48" s="62"/>
      <c r="F48" s="66"/>
    </row>
    <row r="49" spans="1:6" x14ac:dyDescent="0.4">
      <c r="A49" s="69" t="s">
        <v>40</v>
      </c>
      <c r="B49" s="62">
        <f t="shared" si="1"/>
        <v>0</v>
      </c>
      <c r="C49" s="62"/>
      <c r="D49" s="62"/>
      <c r="E49" s="62"/>
      <c r="F49" s="62"/>
    </row>
    <row r="50" spans="1:6" x14ac:dyDescent="0.4">
      <c r="A50" s="69" t="s">
        <v>41</v>
      </c>
      <c r="B50" s="62">
        <f t="shared" si="1"/>
        <v>0</v>
      </c>
      <c r="C50" s="62"/>
      <c r="D50" s="62"/>
      <c r="E50" s="62"/>
      <c r="F50" s="62"/>
    </row>
    <row r="51" spans="1:6" x14ac:dyDescent="0.4">
      <c r="A51" s="69" t="s">
        <v>42</v>
      </c>
      <c r="B51" s="62">
        <f t="shared" si="1"/>
        <v>0</v>
      </c>
      <c r="C51" s="62"/>
      <c r="D51" s="62"/>
      <c r="E51" s="62"/>
      <c r="F51" s="62"/>
    </row>
    <row r="52" spans="1:6" x14ac:dyDescent="0.4">
      <c r="A52" s="69" t="s">
        <v>43</v>
      </c>
      <c r="B52" s="62">
        <f t="shared" si="1"/>
        <v>0</v>
      </c>
      <c r="C52" s="62"/>
      <c r="D52" s="62"/>
      <c r="E52" s="62"/>
      <c r="F52" s="62"/>
    </row>
    <row r="53" spans="1:6" x14ac:dyDescent="0.4">
      <c r="A53" s="69" t="s">
        <v>44</v>
      </c>
      <c r="B53" s="62">
        <f t="shared" si="1"/>
        <v>0</v>
      </c>
      <c r="C53" s="62"/>
      <c r="D53" s="62"/>
      <c r="E53" s="62"/>
      <c r="F53" s="62"/>
    </row>
    <row r="54" spans="1:6" x14ac:dyDescent="0.4">
      <c r="A54" s="69" t="s">
        <v>45</v>
      </c>
      <c r="B54" s="62">
        <f t="shared" si="1"/>
        <v>0</v>
      </c>
      <c r="C54" s="62"/>
      <c r="D54" s="62"/>
      <c r="E54" s="62"/>
      <c r="F54" s="62"/>
    </row>
    <row r="55" spans="1:6" x14ac:dyDescent="0.4">
      <c r="A55" s="69" t="s">
        <v>52</v>
      </c>
      <c r="B55" s="62">
        <f t="shared" si="1"/>
        <v>0</v>
      </c>
      <c r="C55" s="62"/>
      <c r="D55" s="62"/>
      <c r="E55" s="62"/>
      <c r="F55" s="62"/>
    </row>
    <row r="56" spans="1:6" x14ac:dyDescent="0.4">
      <c r="A56" s="69" t="s">
        <v>53</v>
      </c>
      <c r="B56" s="62">
        <f t="shared" si="1"/>
        <v>0</v>
      </c>
      <c r="C56" s="62"/>
      <c r="D56" s="13"/>
      <c r="E56" s="62"/>
      <c r="F56" s="62"/>
    </row>
    <row r="57" spans="1:6" x14ac:dyDescent="0.4">
      <c r="A57" s="62" t="s">
        <v>6</v>
      </c>
      <c r="B57" s="62"/>
      <c r="C57" s="62"/>
      <c r="D57" s="62"/>
      <c r="E57" s="62"/>
      <c r="F57" s="62"/>
    </row>
    <row r="59" spans="1:6" x14ac:dyDescent="0.4">
      <c r="A59" s="61" t="s">
        <v>31</v>
      </c>
      <c r="B59" s="62"/>
      <c r="C59" s="62"/>
      <c r="D59" s="62"/>
      <c r="E59" s="62"/>
      <c r="F59" s="62"/>
    </row>
    <row r="60" spans="1:6" x14ac:dyDescent="0.4">
      <c r="A60" s="62"/>
      <c r="B60" s="62"/>
      <c r="C60" s="15"/>
      <c r="D60" s="62"/>
      <c r="E60" s="62"/>
      <c r="F60" s="62"/>
    </row>
  </sheetData>
  <phoneticPr fontId="23" type="noConversion"/>
  <dataValidations count="5">
    <dataValidation type="list" allowBlank="1" showInputMessage="1" showErrorMessage="1" sqref="F17:F41" xr:uid="{1A754D05-D853-405E-9F8D-D7547B896B43}">
      <formula1>"Pages 54 &amp; 55, Page 22"</formula1>
    </dataValidation>
    <dataValidation type="list" allowBlank="1" showInputMessage="1" showErrorMessage="1" sqref="C17:C41" xr:uid="{A6140C10-7291-4C70-8E58-687589B4C3ED}">
      <formula1>"MA,CT,ME,NH,RI,VT,NY,QC,NB,NS,PEI,NF,LB"</formula1>
    </dataValidation>
    <dataValidation type="list" allowBlank="1" showInputMessage="1" showErrorMessage="1" sqref="D17:D41" xr:uid="{F2B5334F-BFCA-460A-B22A-33CCD26127FF}">
      <formula1>$A$47:$A$56</formula1>
    </dataValidation>
    <dataValidation type="list" allowBlank="1" showInputMessage="1" showErrorMessage="1" sqref="O17:O41" xr:uid="{CA52263C-0A6D-41FF-8818-C2EE04EBD9F3}">
      <formula1>"Yes, No"</formula1>
    </dataValidation>
    <dataValidation type="whole" operator="lessThanOrEqual" allowBlank="1" showInputMessage="1" showErrorMessage="1" sqref="K17:K41" xr:uid="{D67F73DD-7FA3-49B4-98DA-15C2B295DBB5}">
      <formula1>J17</formula1>
    </dataValidation>
  </dataValidations>
  <hyperlinks>
    <hyperlink ref="A2" location="'AQ31 Report Information'!A17" display="Return to the AQ31 Report Information Worksheet at step C." xr:uid="{ACA3A330-B08C-4664-8D5C-05B65C8E6F18}"/>
  </hyperlinks>
  <pageMargins left="0.7" right="0.7" top="0.75" bottom="0.75" header="0.3" footer="0.3"/>
  <pageSetup orientation="portrait" horizontalDpi="90" verticalDpi="90"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DD4B5-6F69-45C6-9778-3E096B35E876}">
  <dimension ref="A1:M88"/>
  <sheetViews>
    <sheetView workbookViewId="0"/>
  </sheetViews>
  <sheetFormatPr defaultColWidth="8.7265625" defaultRowHeight="16" x14ac:dyDescent="0.4"/>
  <cols>
    <col min="1" max="1" width="50" style="1" customWidth="1"/>
    <col min="2" max="2" width="19.26953125" style="1" customWidth="1"/>
    <col min="3" max="3" width="19.453125" style="1" customWidth="1"/>
    <col min="4" max="4" width="21.7265625" style="1" customWidth="1"/>
    <col min="5" max="5" width="26.1796875" style="1" customWidth="1"/>
    <col min="6" max="6" width="19.453125" style="1" customWidth="1"/>
    <col min="7" max="7" width="26.81640625" style="1" customWidth="1"/>
    <col min="8" max="8" width="21.7265625" style="1" customWidth="1"/>
    <col min="9" max="11" width="14.1796875" style="1" customWidth="1"/>
    <col min="12" max="16384" width="8.7265625" style="1"/>
  </cols>
  <sheetData>
    <row r="1" spans="1:13" ht="18.5" x14ac:dyDescent="0.45">
      <c r="A1" s="134" t="s">
        <v>57</v>
      </c>
      <c r="B1" s="62"/>
      <c r="C1" s="62"/>
      <c r="D1" s="62"/>
      <c r="E1" s="62"/>
      <c r="F1" s="62"/>
      <c r="G1" s="62"/>
      <c r="H1" s="62"/>
      <c r="I1" s="62"/>
      <c r="J1" s="62"/>
      <c r="K1" s="62"/>
      <c r="L1" s="62"/>
      <c r="M1" s="62"/>
    </row>
    <row r="2" spans="1:13" x14ac:dyDescent="0.4">
      <c r="A2" s="95" t="s">
        <v>58</v>
      </c>
      <c r="B2" s="62"/>
      <c r="C2" s="62"/>
      <c r="D2" s="62"/>
      <c r="E2" s="62"/>
      <c r="F2" s="62"/>
      <c r="G2" s="62"/>
      <c r="H2" s="62"/>
      <c r="I2" s="62"/>
      <c r="J2" s="62"/>
      <c r="K2" s="62"/>
      <c r="L2" s="62"/>
      <c r="M2" s="62"/>
    </row>
    <row r="3" spans="1:13" x14ac:dyDescent="0.4">
      <c r="A3" s="15" t="s">
        <v>60</v>
      </c>
      <c r="B3" s="62"/>
      <c r="C3" s="62"/>
      <c r="D3" s="62"/>
      <c r="E3" s="62"/>
      <c r="F3" s="62"/>
      <c r="G3" s="62"/>
      <c r="H3" s="62"/>
      <c r="I3" s="62"/>
      <c r="J3" s="62"/>
      <c r="K3" s="62"/>
      <c r="L3" s="62"/>
      <c r="M3" s="62"/>
    </row>
    <row r="4" spans="1:13" x14ac:dyDescent="0.4">
      <c r="A4" s="7" t="s">
        <v>138</v>
      </c>
      <c r="B4" s="62"/>
      <c r="C4" s="62"/>
      <c r="D4" s="62"/>
      <c r="E4" s="62"/>
      <c r="F4" s="62"/>
      <c r="G4" s="62"/>
      <c r="H4" s="62"/>
      <c r="I4" s="62"/>
      <c r="J4" s="62"/>
      <c r="K4" s="62"/>
      <c r="L4" s="62"/>
      <c r="M4" s="62"/>
    </row>
    <row r="5" spans="1:13" x14ac:dyDescent="0.4">
      <c r="A5" s="62" t="s">
        <v>59</v>
      </c>
      <c r="B5" s="62"/>
      <c r="C5" s="62"/>
      <c r="D5" s="62"/>
      <c r="E5" s="62"/>
      <c r="F5" s="62"/>
      <c r="G5" s="62"/>
      <c r="H5" s="62"/>
      <c r="I5" s="62"/>
      <c r="J5" s="62"/>
      <c r="K5" s="62"/>
      <c r="L5" s="62"/>
      <c r="M5" s="62"/>
    </row>
    <row r="6" spans="1:13" x14ac:dyDescent="0.4">
      <c r="A6" s="62"/>
      <c r="B6" s="62"/>
      <c r="C6" s="62"/>
      <c r="D6" s="62"/>
      <c r="E6" s="62"/>
      <c r="F6" s="62"/>
      <c r="G6" s="77"/>
      <c r="H6" s="77"/>
      <c r="I6" s="77"/>
      <c r="J6" s="77"/>
      <c r="K6" s="77"/>
      <c r="L6" s="62"/>
      <c r="M6" s="62"/>
    </row>
    <row r="7" spans="1:13" x14ac:dyDescent="0.4">
      <c r="A7" s="8" t="s">
        <v>61</v>
      </c>
      <c r="B7" s="62"/>
      <c r="C7" s="62"/>
      <c r="D7" s="62"/>
      <c r="E7" s="62"/>
      <c r="F7" s="62"/>
      <c r="G7" s="77"/>
      <c r="H7" s="77"/>
      <c r="I7" s="77"/>
      <c r="J7" s="77"/>
      <c r="K7" s="77"/>
      <c r="L7" s="62"/>
      <c r="M7" s="62"/>
    </row>
    <row r="8" spans="1:13" s="18" customFormat="1" ht="16.5" thickBot="1" x14ac:dyDescent="0.45">
      <c r="A8" s="13" t="s">
        <v>62</v>
      </c>
      <c r="C8" s="13"/>
      <c r="D8" s="13"/>
      <c r="E8" s="13"/>
      <c r="G8" s="77"/>
      <c r="H8" s="77"/>
      <c r="I8" s="77"/>
      <c r="J8" s="77"/>
      <c r="K8" s="77"/>
      <c r="L8" s="62"/>
      <c r="M8" s="62"/>
    </row>
    <row r="9" spans="1:13" s="7" customFormat="1" ht="64.5" thickBot="1" x14ac:dyDescent="0.45">
      <c r="A9" s="44" t="s">
        <v>63</v>
      </c>
      <c r="B9" s="54" t="s">
        <v>64</v>
      </c>
      <c r="C9" s="55" t="s">
        <v>39</v>
      </c>
      <c r="D9" s="55" t="s">
        <v>40</v>
      </c>
      <c r="E9" s="43" t="s">
        <v>41</v>
      </c>
      <c r="F9" s="44" t="s">
        <v>65</v>
      </c>
      <c r="G9" s="77"/>
      <c r="H9" s="77"/>
      <c r="I9" s="77"/>
      <c r="J9" s="77"/>
      <c r="K9" s="77"/>
      <c r="L9" s="62"/>
      <c r="M9" s="62"/>
    </row>
    <row r="10" spans="1:13" s="19" customFormat="1" x14ac:dyDescent="0.4">
      <c r="A10" s="105" t="s">
        <v>129</v>
      </c>
      <c r="B10" s="135">
        <f>'Unit-Specfic RPS Certificates'!B47</f>
        <v>0</v>
      </c>
      <c r="C10" s="136" t="s">
        <v>21</v>
      </c>
      <c r="D10" s="136">
        <f>'Unit-Specfic RPS Certificates'!B49</f>
        <v>0</v>
      </c>
      <c r="E10" s="137">
        <f>'Unit-Specfic RPS Certificates'!B50</f>
        <v>0</v>
      </c>
      <c r="F10" s="138">
        <f>SUM(B10:E10)</f>
        <v>0</v>
      </c>
      <c r="G10" s="77"/>
      <c r="H10" s="77"/>
      <c r="I10" s="77"/>
      <c r="J10" s="77"/>
      <c r="K10" s="77"/>
      <c r="L10" s="62"/>
      <c r="M10" s="62"/>
    </row>
    <row r="11" spans="1:13" s="19" customFormat="1" x14ac:dyDescent="0.4">
      <c r="A11" s="45" t="s">
        <v>66</v>
      </c>
      <c r="B11" s="139">
        <f>'Unit-Specific Owned MWh'!B30</f>
        <v>0</v>
      </c>
      <c r="C11" s="140">
        <f>'Unit-Specific Owned MWh'!B31</f>
        <v>0</v>
      </c>
      <c r="D11" s="140">
        <f>'Unit-Specific Owned MWh'!B32</f>
        <v>0</v>
      </c>
      <c r="E11" s="141">
        <f>'Unit-Specific Owned MWh'!B33</f>
        <v>0</v>
      </c>
      <c r="F11" s="138">
        <f>SUM(B11:E11)</f>
        <v>0</v>
      </c>
      <c r="G11" s="77"/>
      <c r="H11" s="77"/>
      <c r="I11" s="77"/>
      <c r="J11" s="77"/>
      <c r="K11" s="77"/>
      <c r="L11" s="62"/>
      <c r="M11" s="62"/>
    </row>
    <row r="12" spans="1:13" s="19" customFormat="1" x14ac:dyDescent="0.4">
      <c r="A12" s="106" t="s">
        <v>67</v>
      </c>
      <c r="B12" s="135">
        <f>'Unit-Specific Contracted MWh'!B47</f>
        <v>0</v>
      </c>
      <c r="C12" s="136">
        <f>'Unit-Specific Contracted MWh'!B48</f>
        <v>0</v>
      </c>
      <c r="D12" s="136">
        <f>'Unit-Specific Contracted MWh'!B49</f>
        <v>0</v>
      </c>
      <c r="E12" s="137">
        <f>'Unit-Specific Contracted MWh'!B50</f>
        <v>0</v>
      </c>
      <c r="F12" s="138">
        <f>SUM(B12:E12)</f>
        <v>0</v>
      </c>
      <c r="G12" s="77"/>
      <c r="H12" s="77"/>
      <c r="I12" s="77"/>
      <c r="J12" s="77"/>
      <c r="K12" s="77"/>
      <c r="L12" s="62"/>
      <c r="M12" s="62"/>
    </row>
    <row r="13" spans="1:13" s="19" customFormat="1" ht="16.5" thickBot="1" x14ac:dyDescent="0.45">
      <c r="A13" s="46" t="s">
        <v>65</v>
      </c>
      <c r="B13" s="142">
        <f t="shared" ref="B13:C13" si="0">SUM(B10:B12)</f>
        <v>0</v>
      </c>
      <c r="C13" s="142">
        <f t="shared" si="0"/>
        <v>0</v>
      </c>
      <c r="D13" s="142">
        <f>SUM(D10:D12)</f>
        <v>0</v>
      </c>
      <c r="E13" s="142">
        <f>SUM(E10:E12)</f>
        <v>0</v>
      </c>
      <c r="F13" s="143">
        <f>SUM(B13:E13)</f>
        <v>0</v>
      </c>
      <c r="G13" s="77"/>
      <c r="H13" s="77"/>
      <c r="I13" s="77"/>
      <c r="J13" s="77"/>
      <c r="K13" s="77"/>
      <c r="L13" s="62"/>
      <c r="M13" s="62"/>
    </row>
    <row r="14" spans="1:13" x14ac:dyDescent="0.4">
      <c r="A14" s="62" t="s">
        <v>6</v>
      </c>
      <c r="B14" s="62"/>
      <c r="C14" s="62"/>
      <c r="D14" s="62"/>
      <c r="E14" s="62"/>
      <c r="F14" s="62"/>
      <c r="G14" s="62"/>
      <c r="H14" s="62"/>
      <c r="I14" s="62"/>
      <c r="J14" s="62"/>
      <c r="K14" s="62"/>
      <c r="L14" s="62"/>
      <c r="M14" s="62"/>
    </row>
    <row r="15" spans="1:13" x14ac:dyDescent="0.4">
      <c r="A15" s="62"/>
      <c r="B15" s="62"/>
      <c r="C15" s="62"/>
      <c r="D15" s="62"/>
      <c r="E15" s="62"/>
      <c r="F15" s="62"/>
      <c r="G15" s="62"/>
      <c r="H15" s="62"/>
      <c r="I15" s="62"/>
      <c r="J15" s="62"/>
      <c r="K15" s="62"/>
      <c r="L15" s="62"/>
      <c r="M15" s="62"/>
    </row>
    <row r="16" spans="1:13" ht="16.5" thickBot="1" x14ac:dyDescent="0.45">
      <c r="A16" s="13" t="s">
        <v>68</v>
      </c>
      <c r="B16" s="62"/>
      <c r="C16" s="62"/>
      <c r="D16" s="62"/>
      <c r="E16" s="62"/>
      <c r="F16" s="62"/>
      <c r="G16" s="62"/>
      <c r="H16" s="62"/>
      <c r="I16" s="62"/>
      <c r="J16" s="62"/>
      <c r="K16" s="62"/>
      <c r="L16" s="62"/>
      <c r="M16" s="62"/>
    </row>
    <row r="17" spans="1:11" ht="48.5" thickBot="1" x14ac:dyDescent="0.45">
      <c r="A17" s="44" t="s">
        <v>63</v>
      </c>
      <c r="B17" s="36" t="s">
        <v>69</v>
      </c>
      <c r="C17" s="35" t="s">
        <v>70</v>
      </c>
      <c r="D17" s="35" t="s">
        <v>44</v>
      </c>
      <c r="E17" s="35" t="s">
        <v>71</v>
      </c>
      <c r="F17" s="35" t="s">
        <v>52</v>
      </c>
      <c r="G17" s="30" t="s">
        <v>72</v>
      </c>
      <c r="H17" s="44" t="s">
        <v>65</v>
      </c>
      <c r="I17" s="62"/>
      <c r="J17" s="62"/>
      <c r="K17" s="62"/>
    </row>
    <row r="18" spans="1:11" x14ac:dyDescent="0.4">
      <c r="A18" s="105" t="s">
        <v>129</v>
      </c>
      <c r="B18" s="135">
        <f>'Unit-Specfic RPS Certificates'!B51</f>
        <v>0</v>
      </c>
      <c r="C18" s="136">
        <f>'Unit-Specfic RPS Certificates'!B52</f>
        <v>0</v>
      </c>
      <c r="D18" s="136">
        <f>'Unit-Specfic RPS Certificates'!B53</f>
        <v>0</v>
      </c>
      <c r="E18" s="136">
        <f>'Unit-Specfic RPS Certificates'!B54</f>
        <v>0</v>
      </c>
      <c r="F18" s="136" t="s">
        <v>21</v>
      </c>
      <c r="G18" s="144" t="s">
        <v>21</v>
      </c>
      <c r="H18" s="145">
        <f t="shared" ref="H18" si="1">SUM(B18:G18)</f>
        <v>0</v>
      </c>
      <c r="I18" s="62"/>
      <c r="J18" s="62"/>
      <c r="K18" s="62"/>
    </row>
    <row r="19" spans="1:11" x14ac:dyDescent="0.4">
      <c r="A19" s="45" t="s">
        <v>66</v>
      </c>
      <c r="B19" s="139">
        <f>'Unit-Specific Owned MWh'!B34</f>
        <v>0</v>
      </c>
      <c r="C19" s="140">
        <f>'Unit-Specific Owned MWh'!B35</f>
        <v>0</v>
      </c>
      <c r="D19" s="140">
        <f>'Unit-Specific Owned MWh'!B36</f>
        <v>0</v>
      </c>
      <c r="E19" s="140">
        <f>'Unit-Specific Owned MWh'!B37</f>
        <v>0</v>
      </c>
      <c r="F19" s="140">
        <f>'Unit-Specific Owned MWh'!B38</f>
        <v>0</v>
      </c>
      <c r="G19" s="146">
        <f>'Unit-Specific Owned MWh'!B39</f>
        <v>0</v>
      </c>
      <c r="H19" s="145">
        <f>SUM(B19:G19)</f>
        <v>0</v>
      </c>
      <c r="I19" s="62"/>
      <c r="J19" s="62"/>
      <c r="K19" s="62"/>
    </row>
    <row r="20" spans="1:11" x14ac:dyDescent="0.4">
      <c r="A20" s="106" t="s">
        <v>67</v>
      </c>
      <c r="B20" s="135">
        <f>'Unit-Specific Contracted MWh'!B51</f>
        <v>0</v>
      </c>
      <c r="C20" s="136">
        <f>'Unit-Specific Contracted MWh'!B52</f>
        <v>0</v>
      </c>
      <c r="D20" s="136">
        <f>'Unit-Specific Contracted MWh'!B53</f>
        <v>0</v>
      </c>
      <c r="E20" s="136">
        <f>'Unit-Specific Contracted MWh'!B54</f>
        <v>0</v>
      </c>
      <c r="F20" s="136">
        <f>'Unit-Specific Contracted MWh'!B55</f>
        <v>0</v>
      </c>
      <c r="G20" s="144">
        <f>'Unit-Specific Contracted MWh'!B56</f>
        <v>0</v>
      </c>
      <c r="H20" s="145">
        <f>SUM(B20:G20)</f>
        <v>0</v>
      </c>
      <c r="I20" s="62"/>
      <c r="J20" s="62"/>
      <c r="K20" s="62"/>
    </row>
    <row r="21" spans="1:11" ht="16.5" thickBot="1" x14ac:dyDescent="0.45">
      <c r="A21" s="46" t="s">
        <v>65</v>
      </c>
      <c r="B21" s="142">
        <f t="shared" ref="B21:D21" si="2">SUM(B18:B20)</f>
        <v>0</v>
      </c>
      <c r="C21" s="142">
        <f t="shared" si="2"/>
        <v>0</v>
      </c>
      <c r="D21" s="142">
        <f t="shared" si="2"/>
        <v>0</v>
      </c>
      <c r="E21" s="142">
        <f>SUM(E18:E20)</f>
        <v>0</v>
      </c>
      <c r="F21" s="142">
        <f t="shared" ref="F21:G21" si="3">SUM(F18:F20)</f>
        <v>0</v>
      </c>
      <c r="G21" s="142">
        <f t="shared" si="3"/>
        <v>0</v>
      </c>
      <c r="H21" s="143">
        <f t="shared" ref="H21" si="4">SUM(B21:G21)</f>
        <v>0</v>
      </c>
      <c r="I21" s="62"/>
      <c r="J21" s="62"/>
      <c r="K21" s="62"/>
    </row>
    <row r="22" spans="1:11" x14ac:dyDescent="0.4">
      <c r="A22" s="62" t="s">
        <v>6</v>
      </c>
      <c r="B22" s="62"/>
      <c r="C22" s="62"/>
      <c r="D22" s="62"/>
      <c r="E22" s="62"/>
      <c r="F22" s="62"/>
      <c r="G22" s="62"/>
      <c r="H22" s="78"/>
      <c r="I22" s="62"/>
      <c r="J22" s="62"/>
      <c r="K22" s="62"/>
    </row>
    <row r="24" spans="1:11" x14ac:dyDescent="0.4">
      <c r="A24" s="8" t="s">
        <v>104</v>
      </c>
      <c r="B24" s="62"/>
      <c r="C24" s="62"/>
      <c r="D24" s="62"/>
      <c r="E24" s="62"/>
      <c r="F24" s="62"/>
      <c r="G24" s="62"/>
      <c r="H24" s="62"/>
      <c r="I24" s="62"/>
      <c r="J24" s="62"/>
      <c r="K24" s="62"/>
    </row>
    <row r="25" spans="1:11" s="7" customFormat="1" ht="16" customHeight="1" thickBot="1" x14ac:dyDescent="0.5">
      <c r="A25" s="8" t="s">
        <v>102</v>
      </c>
      <c r="B25" s="62"/>
      <c r="C25" s="62"/>
      <c r="D25" s="62"/>
      <c r="E25" s="62"/>
      <c r="F25" s="62"/>
      <c r="G25" s="62"/>
      <c r="H25" s="62"/>
      <c r="I25" s="17"/>
      <c r="J25" s="17"/>
      <c r="K25" s="17"/>
    </row>
    <row r="26" spans="1:11" s="7" customFormat="1" ht="49.5" customHeight="1" thickBot="1" x14ac:dyDescent="0.5">
      <c r="A26" s="44" t="s">
        <v>103</v>
      </c>
      <c r="B26" s="36" t="s">
        <v>69</v>
      </c>
      <c r="C26" s="35" t="s">
        <v>70</v>
      </c>
      <c r="D26" s="35" t="s">
        <v>44</v>
      </c>
      <c r="E26" s="30" t="s">
        <v>71</v>
      </c>
      <c r="F26" s="30" t="s">
        <v>52</v>
      </c>
      <c r="G26" s="34" t="s">
        <v>72</v>
      </c>
      <c r="H26" s="50" t="s">
        <v>65</v>
      </c>
      <c r="I26" s="17"/>
      <c r="J26" s="17"/>
      <c r="K26" s="17"/>
    </row>
    <row r="27" spans="1:11" s="7" customFormat="1" ht="16" customHeight="1" x14ac:dyDescent="0.45">
      <c r="A27" s="96" t="s">
        <v>106</v>
      </c>
      <c r="B27" s="147" t="s">
        <v>21</v>
      </c>
      <c r="C27" s="147" t="s">
        <v>21</v>
      </c>
      <c r="D27" s="148">
        <f>(D21*D48/2000)*$B$60</f>
        <v>0</v>
      </c>
      <c r="E27" s="149">
        <f>((E39*$B$54)*E45/2000)*$B$60</f>
        <v>0</v>
      </c>
      <c r="F27" s="149">
        <f>(F39*F45/2000)*$B$60</f>
        <v>0</v>
      </c>
      <c r="G27" s="150">
        <f>(G39*G45/2000)*$B$60</f>
        <v>0</v>
      </c>
      <c r="H27" s="151">
        <f>SUM(B27:G27)</f>
        <v>0</v>
      </c>
      <c r="I27" s="17"/>
      <c r="J27" s="17"/>
      <c r="K27" s="17"/>
    </row>
    <row r="28" spans="1:11" s="7" customFormat="1" ht="16" customHeight="1" x14ac:dyDescent="0.45">
      <c r="A28" s="79" t="s">
        <v>73</v>
      </c>
      <c r="B28" s="152">
        <f>(B39*B46/2000)*$B$61</f>
        <v>0</v>
      </c>
      <c r="C28" s="148">
        <f>(C39*C46/2000)*$B$61</f>
        <v>0</v>
      </c>
      <c r="D28" s="147" t="s">
        <v>21</v>
      </c>
      <c r="E28" s="149">
        <f>(E39*E46/2000)*$B$61</f>
        <v>0</v>
      </c>
      <c r="F28" s="149">
        <f>(F39*F46/2000)*$B$61</f>
        <v>0</v>
      </c>
      <c r="G28" s="150">
        <f>(G39*G46/2000)*$B$61</f>
        <v>0</v>
      </c>
      <c r="H28" s="153">
        <f>SUM(B28:G28)</f>
        <v>0</v>
      </c>
      <c r="I28" s="17"/>
      <c r="J28" s="17"/>
      <c r="K28" s="17"/>
    </row>
    <row r="29" spans="1:11" s="7" customFormat="1" ht="16" customHeight="1" x14ac:dyDescent="0.45">
      <c r="A29" s="79" t="s">
        <v>74</v>
      </c>
      <c r="B29" s="154">
        <f>(B39*B47/2000)*$B$62</f>
        <v>0</v>
      </c>
      <c r="C29" s="148">
        <f>(C39*C47/2000)*$B$62</f>
        <v>0</v>
      </c>
      <c r="D29" s="155" t="s">
        <v>21</v>
      </c>
      <c r="E29" s="148">
        <f>(E39*E47/2000)*$B$62</f>
        <v>0</v>
      </c>
      <c r="F29" s="148">
        <f>(F39*F47/2000)*$B$62</f>
        <v>0</v>
      </c>
      <c r="G29" s="150">
        <f>(G39*G47/2000)*$B$62</f>
        <v>0</v>
      </c>
      <c r="H29" s="153">
        <f>SUM(B29:G29)</f>
        <v>0</v>
      </c>
      <c r="I29" s="17"/>
      <c r="J29" s="17"/>
      <c r="K29" s="17"/>
    </row>
    <row r="30" spans="1:11" s="7" customFormat="1" ht="16" customHeight="1" thickBot="1" x14ac:dyDescent="0.5">
      <c r="A30" s="80" t="s">
        <v>75</v>
      </c>
      <c r="B30" s="156">
        <f>(B39*B49/2000)*$B$60</f>
        <v>0</v>
      </c>
      <c r="C30" s="157">
        <f>(C39*C49/2000)*$B$60</f>
        <v>0</v>
      </c>
      <c r="D30" s="158" t="s">
        <v>21</v>
      </c>
      <c r="E30" s="159">
        <f>((E39*$B$55)*E49/2000)*$B$60</f>
        <v>0</v>
      </c>
      <c r="F30" s="158" t="s">
        <v>21</v>
      </c>
      <c r="G30" s="158" t="s">
        <v>21</v>
      </c>
      <c r="H30" s="160">
        <f>SUM(B30:G30)</f>
        <v>0</v>
      </c>
      <c r="I30" s="17"/>
      <c r="J30" s="17"/>
      <c r="K30" s="17"/>
    </row>
    <row r="31" spans="1:11" s="7" customFormat="1" ht="16" customHeight="1" x14ac:dyDescent="0.4">
      <c r="A31" s="62" t="s">
        <v>6</v>
      </c>
      <c r="B31" s="17"/>
      <c r="C31" s="17"/>
      <c r="D31" s="17"/>
      <c r="E31" s="17"/>
      <c r="F31" s="17"/>
      <c r="G31" s="17"/>
      <c r="H31" s="17"/>
      <c r="I31" s="17"/>
      <c r="J31" s="17"/>
      <c r="K31" s="17"/>
    </row>
    <row r="32" spans="1:11" s="7" customFormat="1" ht="16" customHeight="1" x14ac:dyDescent="0.4">
      <c r="A32" s="8"/>
      <c r="B32" s="17"/>
      <c r="C32" s="17"/>
      <c r="D32" s="17"/>
      <c r="E32" s="17"/>
      <c r="F32" s="17"/>
      <c r="G32" s="17"/>
      <c r="H32" s="17"/>
      <c r="I32" s="17"/>
      <c r="J32" s="17"/>
      <c r="K32" s="17"/>
    </row>
    <row r="33" spans="1:11" s="7" customFormat="1" ht="16" customHeight="1" x14ac:dyDescent="0.4">
      <c r="A33" s="8" t="s">
        <v>76</v>
      </c>
      <c r="B33" s="17"/>
      <c r="C33" s="17"/>
      <c r="D33" s="17"/>
      <c r="E33" s="17"/>
      <c r="F33" s="17"/>
      <c r="G33" s="17"/>
      <c r="H33" s="17"/>
      <c r="I33" s="17"/>
      <c r="J33" s="17"/>
      <c r="K33" s="17"/>
    </row>
    <row r="34" spans="1:11" s="7" customFormat="1" ht="16" customHeight="1" x14ac:dyDescent="0.4">
      <c r="A34" s="15" t="s">
        <v>122</v>
      </c>
      <c r="B34" s="17"/>
      <c r="C34" s="17"/>
      <c r="D34" s="17"/>
      <c r="E34" s="17"/>
      <c r="F34" s="17"/>
      <c r="G34" s="17"/>
      <c r="H34" s="17"/>
      <c r="I34" s="17"/>
      <c r="J34" s="17"/>
      <c r="K34" s="17"/>
    </row>
    <row r="35" spans="1:11" s="7" customFormat="1" ht="16" customHeight="1" x14ac:dyDescent="0.4">
      <c r="A35" s="15" t="s">
        <v>123</v>
      </c>
      <c r="B35" s="17"/>
      <c r="C35" s="17"/>
      <c r="D35" s="17"/>
      <c r="E35" s="17"/>
      <c r="F35" s="17"/>
      <c r="G35" s="17"/>
      <c r="H35" s="17"/>
      <c r="I35" s="17"/>
      <c r="J35" s="17"/>
      <c r="K35" s="17"/>
    </row>
    <row r="36" spans="1:11" s="7" customFormat="1" ht="16" customHeight="1" x14ac:dyDescent="0.4">
      <c r="A36" s="26" t="s">
        <v>77</v>
      </c>
      <c r="B36" s="17"/>
      <c r="C36" s="17"/>
      <c r="D36" s="17"/>
      <c r="E36" s="17"/>
      <c r="F36" s="17"/>
      <c r="G36" s="17"/>
      <c r="H36" s="17"/>
      <c r="I36" s="17"/>
      <c r="J36" s="17"/>
      <c r="K36" s="17"/>
    </row>
    <row r="37" spans="1:11" s="7" customFormat="1" ht="50.25" customHeight="1" x14ac:dyDescent="0.4">
      <c r="A37" s="37" t="s">
        <v>78</v>
      </c>
      <c r="B37" s="37" t="s">
        <v>69</v>
      </c>
      <c r="C37" s="37" t="s">
        <v>70</v>
      </c>
      <c r="D37" s="31" t="s">
        <v>44</v>
      </c>
      <c r="E37" s="37" t="s">
        <v>71</v>
      </c>
      <c r="F37" s="37" t="s">
        <v>52</v>
      </c>
      <c r="G37" s="37" t="s">
        <v>72</v>
      </c>
      <c r="H37" s="17"/>
      <c r="I37" s="17"/>
      <c r="J37" s="17"/>
      <c r="K37" s="17"/>
    </row>
    <row r="38" spans="1:11" s="7" customFormat="1" ht="16" customHeight="1" x14ac:dyDescent="0.4">
      <c r="A38" s="75" t="s">
        <v>79</v>
      </c>
      <c r="B38" s="81">
        <v>11.641088225529602</v>
      </c>
      <c r="C38" s="81">
        <v>14.466854446602891</v>
      </c>
      <c r="D38" s="82" t="s">
        <v>21</v>
      </c>
      <c r="E38" s="81">
        <v>18.088778422807884</v>
      </c>
      <c r="F38" s="81">
        <v>7.6077121017833047</v>
      </c>
      <c r="G38" s="81">
        <v>9.9309279429932253</v>
      </c>
      <c r="H38" s="17"/>
      <c r="I38" s="17"/>
      <c r="J38" s="17"/>
      <c r="K38" s="17"/>
    </row>
    <row r="39" spans="1:11" s="7" customFormat="1" ht="16" customHeight="1" x14ac:dyDescent="0.4">
      <c r="A39" s="75" t="s">
        <v>80</v>
      </c>
      <c r="B39" s="148">
        <f>B21*B38</f>
        <v>0</v>
      </c>
      <c r="C39" s="148">
        <f>C21*C38</f>
        <v>0</v>
      </c>
      <c r="D39" s="155" t="s">
        <v>21</v>
      </c>
      <c r="E39" s="148">
        <f>E21*E38</f>
        <v>0</v>
      </c>
      <c r="F39" s="148">
        <f>F21*F38</f>
        <v>0</v>
      </c>
      <c r="G39" s="148">
        <f>G21*G38</f>
        <v>0</v>
      </c>
      <c r="H39" s="17"/>
      <c r="I39" s="17"/>
      <c r="J39" s="17"/>
      <c r="K39" s="17"/>
    </row>
    <row r="40" spans="1:11" s="7" customFormat="1" ht="16" customHeight="1" x14ac:dyDescent="0.4">
      <c r="A40" s="62" t="s">
        <v>6</v>
      </c>
      <c r="B40" s="78"/>
      <c r="C40" s="78"/>
      <c r="D40" s="83"/>
      <c r="E40" s="78"/>
      <c r="F40" s="78"/>
      <c r="G40" s="78"/>
      <c r="H40" s="17"/>
      <c r="I40" s="17"/>
      <c r="J40" s="17"/>
      <c r="K40" s="17"/>
    </row>
    <row r="41" spans="1:11" s="7" customFormat="1" ht="16" customHeight="1" x14ac:dyDescent="0.4">
      <c r="A41" s="84"/>
      <c r="B41" s="78"/>
      <c r="C41" s="78"/>
      <c r="D41" s="83"/>
      <c r="E41" s="78"/>
      <c r="F41" s="78"/>
      <c r="G41" s="78"/>
      <c r="H41" s="17"/>
      <c r="I41" s="17"/>
      <c r="J41" s="17"/>
      <c r="K41" s="17"/>
    </row>
    <row r="42" spans="1:11" s="7" customFormat="1" ht="16" customHeight="1" x14ac:dyDescent="0.4">
      <c r="A42" s="15" t="s">
        <v>105</v>
      </c>
      <c r="B42" s="78"/>
      <c r="C42" s="78"/>
      <c r="D42" s="83"/>
      <c r="E42" s="78"/>
      <c r="F42" s="78"/>
      <c r="G42" s="78"/>
      <c r="H42" s="17"/>
      <c r="I42" s="17"/>
      <c r="J42" s="17"/>
      <c r="K42" s="17"/>
    </row>
    <row r="43" spans="1:11" x14ac:dyDescent="0.4">
      <c r="A43" s="32" t="s">
        <v>81</v>
      </c>
      <c r="B43" s="62"/>
      <c r="C43" s="62"/>
      <c r="D43" s="62"/>
      <c r="E43" s="62"/>
      <c r="F43" s="62"/>
      <c r="G43" s="62"/>
      <c r="H43" s="62"/>
      <c r="I43" s="62"/>
      <c r="J43" s="62"/>
      <c r="K43" s="62"/>
    </row>
    <row r="44" spans="1:11" ht="50.15" customHeight="1" x14ac:dyDescent="0.4">
      <c r="A44" s="37" t="s">
        <v>82</v>
      </c>
      <c r="B44" s="37" t="s">
        <v>69</v>
      </c>
      <c r="C44" s="37" t="s">
        <v>70</v>
      </c>
      <c r="D44" s="31" t="s">
        <v>44</v>
      </c>
      <c r="E44" s="37" t="s">
        <v>83</v>
      </c>
      <c r="F44" s="37" t="s">
        <v>52</v>
      </c>
      <c r="G44" s="37" t="s">
        <v>152</v>
      </c>
      <c r="H44" s="62"/>
      <c r="I44" s="62"/>
      <c r="J44" s="62"/>
      <c r="K44" s="62"/>
    </row>
    <row r="45" spans="1:11" ht="17" x14ac:dyDescent="0.45">
      <c r="A45" s="109" t="s">
        <v>153</v>
      </c>
      <c r="B45" s="85" t="s">
        <v>21</v>
      </c>
      <c r="C45" s="85" t="s">
        <v>21</v>
      </c>
      <c r="D45" s="85" t="s">
        <v>21</v>
      </c>
      <c r="E45" s="81">
        <v>199.95927162999999</v>
      </c>
      <c r="F45" s="81">
        <v>116.99918339999999</v>
      </c>
      <c r="G45" s="81">
        <v>162.66999999999999</v>
      </c>
      <c r="H45" s="62"/>
      <c r="I45" s="62"/>
      <c r="J45" s="62"/>
      <c r="K45" s="62"/>
    </row>
    <row r="46" spans="1:11" ht="17" x14ac:dyDescent="0.45">
      <c r="A46" s="109" t="s">
        <v>154</v>
      </c>
      <c r="B46" s="81">
        <v>7.054792384E-3</v>
      </c>
      <c r="C46" s="81">
        <v>1.5873282863999999E-2</v>
      </c>
      <c r="D46" s="85" t="s">
        <v>21</v>
      </c>
      <c r="E46" s="81">
        <v>7.0547923839999999E-2</v>
      </c>
      <c r="F46" s="81">
        <v>2.20462262E-3</v>
      </c>
      <c r="G46" s="81">
        <v>6.6138678599999999E-3</v>
      </c>
      <c r="H46" s="62"/>
      <c r="I46" s="62"/>
      <c r="J46" s="62"/>
      <c r="K46" s="62"/>
    </row>
    <row r="47" spans="1:11" ht="17" x14ac:dyDescent="0.45">
      <c r="A47" s="86" t="s">
        <v>84</v>
      </c>
      <c r="B47" s="81">
        <v>1.3889122505999999E-3</v>
      </c>
      <c r="C47" s="81">
        <v>7.9366414319999995E-3</v>
      </c>
      <c r="D47" s="85" t="s">
        <v>21</v>
      </c>
      <c r="E47" s="81">
        <v>9.259415004E-3</v>
      </c>
      <c r="F47" s="81">
        <v>2.20462262E-4</v>
      </c>
      <c r="G47" s="81">
        <v>1.3227735719999998E-3</v>
      </c>
      <c r="H47" s="62"/>
      <c r="I47" s="62"/>
      <c r="J47" s="62"/>
      <c r="K47" s="62"/>
    </row>
    <row r="48" spans="1:11" ht="17" x14ac:dyDescent="0.45">
      <c r="A48" s="75" t="s">
        <v>85</v>
      </c>
      <c r="B48" s="85" t="s">
        <v>21</v>
      </c>
      <c r="C48" s="85" t="s">
        <v>21</v>
      </c>
      <c r="D48" s="87">
        <v>745.9</v>
      </c>
      <c r="E48" s="85" t="s">
        <v>21</v>
      </c>
      <c r="F48" s="85" t="s">
        <v>21</v>
      </c>
      <c r="G48" s="85" t="s">
        <v>21</v>
      </c>
      <c r="H48" s="62"/>
      <c r="I48" s="62"/>
      <c r="J48" s="62"/>
      <c r="K48" s="62"/>
    </row>
    <row r="49" spans="1:7" ht="17" x14ac:dyDescent="0.45">
      <c r="A49" s="75" t="s">
        <v>86</v>
      </c>
      <c r="B49" s="81">
        <v>114.79469982339999</v>
      </c>
      <c r="C49" s="81">
        <v>206.79360175599999</v>
      </c>
      <c r="D49" s="82" t="s">
        <v>21</v>
      </c>
      <c r="E49" s="81">
        <v>162.78933426079999</v>
      </c>
      <c r="F49" s="85" t="s">
        <v>21</v>
      </c>
      <c r="G49" s="85" t="s">
        <v>21</v>
      </c>
    </row>
    <row r="50" spans="1:7" x14ac:dyDescent="0.4">
      <c r="A50" s="62" t="s">
        <v>6</v>
      </c>
      <c r="B50" s="83"/>
      <c r="C50" s="83"/>
      <c r="D50" s="88"/>
      <c r="E50" s="83"/>
      <c r="F50" s="83"/>
      <c r="G50" s="83"/>
    </row>
    <row r="51" spans="1:7" x14ac:dyDescent="0.4">
      <c r="A51" s="73"/>
      <c r="B51" s="83"/>
      <c r="C51" s="83"/>
      <c r="D51" s="88"/>
      <c r="E51" s="83"/>
      <c r="F51" s="83"/>
      <c r="G51" s="83"/>
    </row>
    <row r="52" spans="1:7" s="7" customFormat="1" x14ac:dyDescent="0.4">
      <c r="A52" s="15" t="s">
        <v>125</v>
      </c>
      <c r="B52" s="102"/>
      <c r="C52" s="102"/>
      <c r="D52" s="103"/>
      <c r="E52" s="102"/>
      <c r="F52" s="102"/>
      <c r="G52" s="102"/>
    </row>
    <row r="53" spans="1:7" s="7" customFormat="1" x14ac:dyDescent="0.4">
      <c r="A53" s="38" t="s">
        <v>87</v>
      </c>
      <c r="B53" s="39" t="s">
        <v>88</v>
      </c>
      <c r="C53" s="102"/>
      <c r="D53" s="20"/>
      <c r="E53" s="20"/>
      <c r="F53" s="102"/>
      <c r="G53" s="102"/>
    </row>
    <row r="54" spans="1:7" s="7" customFormat="1" x14ac:dyDescent="0.4">
      <c r="A54" s="40" t="s">
        <v>126</v>
      </c>
      <c r="B54" s="41">
        <v>0.55000000000000004</v>
      </c>
      <c r="C54" s="102"/>
      <c r="D54" s="103"/>
      <c r="E54" s="102"/>
      <c r="F54" s="102"/>
      <c r="G54" s="102"/>
    </row>
    <row r="55" spans="1:7" s="7" customFormat="1" x14ac:dyDescent="0.4">
      <c r="A55" s="40" t="s">
        <v>127</v>
      </c>
      <c r="B55" s="41">
        <v>0.45</v>
      </c>
      <c r="C55" s="104"/>
      <c r="D55" s="103"/>
      <c r="E55" s="102"/>
      <c r="F55" s="102"/>
      <c r="G55" s="102"/>
    </row>
    <row r="56" spans="1:7" x14ac:dyDescent="0.4">
      <c r="A56" s="62" t="s">
        <v>6</v>
      </c>
      <c r="B56" s="83"/>
      <c r="C56" s="83"/>
      <c r="D56" s="88"/>
      <c r="E56" s="83"/>
      <c r="F56" s="83"/>
      <c r="G56" s="83"/>
    </row>
    <row r="57" spans="1:7" x14ac:dyDescent="0.4">
      <c r="A57" s="62"/>
      <c r="B57" s="62"/>
      <c r="C57" s="83"/>
      <c r="D57" s="88"/>
      <c r="E57" s="83"/>
      <c r="F57" s="83"/>
      <c r="G57" s="83"/>
    </row>
    <row r="58" spans="1:7" s="7" customFormat="1" x14ac:dyDescent="0.4">
      <c r="A58" s="15" t="s">
        <v>124</v>
      </c>
      <c r="C58" s="102"/>
      <c r="D58" s="103"/>
      <c r="E58" s="102"/>
      <c r="F58" s="102"/>
      <c r="G58" s="102"/>
    </row>
    <row r="59" spans="1:7" x14ac:dyDescent="0.4">
      <c r="A59" s="38" t="s">
        <v>89</v>
      </c>
      <c r="B59" s="39" t="s">
        <v>90</v>
      </c>
      <c r="C59" s="83"/>
      <c r="D59" s="88"/>
      <c r="E59" s="83"/>
      <c r="F59" s="83"/>
      <c r="G59" s="83"/>
    </row>
    <row r="60" spans="1:7" ht="17" x14ac:dyDescent="0.45">
      <c r="A60" s="40" t="s">
        <v>91</v>
      </c>
      <c r="B60" s="41">
        <v>1</v>
      </c>
      <c r="C60" s="83"/>
      <c r="D60" s="88"/>
      <c r="E60" s="83"/>
      <c r="F60" s="83"/>
      <c r="G60" s="83"/>
    </row>
    <row r="61" spans="1:7" ht="17" x14ac:dyDescent="0.45">
      <c r="A61" s="40" t="s">
        <v>92</v>
      </c>
      <c r="B61" s="42">
        <v>25</v>
      </c>
      <c r="C61" s="83"/>
      <c r="D61" s="88"/>
      <c r="E61" s="83"/>
      <c r="F61" s="83"/>
      <c r="G61" s="83"/>
    </row>
    <row r="62" spans="1:7" ht="17" x14ac:dyDescent="0.45">
      <c r="A62" s="40" t="s">
        <v>93</v>
      </c>
      <c r="B62" s="42">
        <v>298</v>
      </c>
      <c r="C62" s="83"/>
      <c r="D62" s="88"/>
      <c r="E62" s="83"/>
      <c r="F62" s="83"/>
      <c r="G62" s="83"/>
    </row>
    <row r="63" spans="1:7" x14ac:dyDescent="0.4">
      <c r="A63" s="62" t="s">
        <v>6</v>
      </c>
      <c r="B63" s="83"/>
      <c r="C63" s="62"/>
      <c r="D63" s="62"/>
      <c r="E63" s="62"/>
      <c r="F63" s="62"/>
      <c r="G63" s="62"/>
    </row>
    <row r="65" spans="1:13" x14ac:dyDescent="0.4">
      <c r="A65" s="61" t="s">
        <v>94</v>
      </c>
      <c r="B65" s="62"/>
      <c r="C65" s="62"/>
      <c r="D65" s="62"/>
      <c r="E65" s="62"/>
      <c r="F65" s="62"/>
      <c r="G65" s="62"/>
      <c r="H65" s="62"/>
      <c r="I65" s="62"/>
      <c r="J65" s="62"/>
      <c r="K65" s="62"/>
      <c r="L65" s="62"/>
      <c r="M65" s="62"/>
    </row>
    <row r="66" spans="1:13" x14ac:dyDescent="0.4">
      <c r="A66" s="84"/>
      <c r="B66" s="78"/>
      <c r="C66" s="78"/>
      <c r="D66" s="83"/>
      <c r="E66" s="78"/>
      <c r="F66" s="78"/>
      <c r="G66" s="78"/>
      <c r="H66" s="62"/>
      <c r="I66" s="62"/>
      <c r="J66" s="62"/>
      <c r="K66" s="62"/>
      <c r="L66" s="62"/>
      <c r="M66" s="62"/>
    </row>
    <row r="68" spans="1:13" s="7" customFormat="1" x14ac:dyDescent="0.4">
      <c r="L68" s="21"/>
      <c r="M68" s="21"/>
    </row>
    <row r="69" spans="1:13" s="22" customFormat="1" x14ac:dyDescent="0.35">
      <c r="A69" s="89"/>
      <c r="B69" s="89"/>
      <c r="C69" s="89"/>
      <c r="D69" s="89"/>
      <c r="E69" s="89"/>
      <c r="F69" s="89"/>
      <c r="G69" s="89"/>
      <c r="H69" s="89"/>
      <c r="I69" s="89"/>
      <c r="J69" s="89"/>
      <c r="K69" s="89"/>
      <c r="L69" s="90"/>
      <c r="M69" s="90"/>
    </row>
    <row r="82" spans="1:5" x14ac:dyDescent="0.4">
      <c r="A82" s="23"/>
      <c r="B82" s="23"/>
      <c r="C82" s="24"/>
      <c r="D82" s="25"/>
      <c r="E82" s="24"/>
    </row>
    <row r="83" spans="1:5" x14ac:dyDescent="0.4">
      <c r="A83" s="62"/>
      <c r="B83" s="23"/>
      <c r="C83" s="24"/>
      <c r="D83" s="25"/>
      <c r="E83" s="24"/>
    </row>
    <row r="84" spans="1:5" ht="14.5" customHeight="1" x14ac:dyDescent="0.4">
      <c r="A84" s="62"/>
      <c r="B84" s="26"/>
      <c r="C84" s="26"/>
      <c r="D84" s="27"/>
      <c r="E84" s="62"/>
    </row>
    <row r="85" spans="1:5" x14ac:dyDescent="0.4">
      <c r="A85" s="62"/>
      <c r="B85" s="26"/>
      <c r="C85" s="26"/>
      <c r="D85" s="62"/>
      <c r="E85" s="62"/>
    </row>
    <row r="86" spans="1:5" x14ac:dyDescent="0.4">
      <c r="A86" s="62"/>
      <c r="B86" s="26"/>
      <c r="C86" s="26"/>
      <c r="D86" s="62"/>
      <c r="E86" s="62"/>
    </row>
    <row r="87" spans="1:5" ht="14.5" customHeight="1" x14ac:dyDescent="0.4">
      <c r="A87" s="62"/>
      <c r="B87" s="26"/>
      <c r="C87" s="26"/>
      <c r="D87" s="62"/>
      <c r="E87" s="62"/>
    </row>
    <row r="88" spans="1:5" x14ac:dyDescent="0.4">
      <c r="A88" s="28"/>
      <c r="B88" s="62"/>
      <c r="C88" s="62"/>
      <c r="D88" s="62"/>
      <c r="E88" s="62"/>
    </row>
  </sheetData>
  <hyperlinks>
    <hyperlink ref="A2" location="'AQ31 Report Information'!A30" display="Return to the final Step of the AQ31 Report Information Worksheet" xr:uid="{38A02AF6-B9C1-4744-8704-5428A99AD1EE}"/>
  </hyperlinks>
  <pageMargins left="0.7" right="0.7" top="0.75" bottom="0.75" header="0.3" footer="0.3"/>
  <tableParts count="7">
    <tablePart r:id="rId1"/>
    <tablePart r:id="rId2"/>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7c241f7-0c18-4008-861b-5a676167a037">
      <Terms xmlns="http://schemas.microsoft.com/office/infopath/2007/PartnerControls"/>
    </lcf76f155ced4ddcb4097134ff3c332f>
    <TaxCatchAll xmlns="7b83dbe2-6fd2-449a-a932-0d75829bf64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48B8951B32C44A8ABF1C6EE626DEA0" ma:contentTypeVersion="14" ma:contentTypeDescription="Create a new document." ma:contentTypeScope="" ma:versionID="1650441cba533cdd87d71197d4d38a1f">
  <xsd:schema xmlns:xsd="http://www.w3.org/2001/XMLSchema" xmlns:xs="http://www.w3.org/2001/XMLSchema" xmlns:p="http://schemas.microsoft.com/office/2006/metadata/properties" xmlns:ns2="97c241f7-0c18-4008-861b-5a676167a037" xmlns:ns3="7b83dbe2-6fd2-449a-a932-0d75829bf641" targetNamespace="http://schemas.microsoft.com/office/2006/metadata/properties" ma:root="true" ma:fieldsID="bf484b502aa0631730d63a6fcc4c17d9" ns2:_="" ns3:_="">
    <xsd:import namespace="97c241f7-0c18-4008-861b-5a676167a037"/>
    <xsd:import namespace="7b83dbe2-6fd2-449a-a932-0d75829bf641"/>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c241f7-0c18-4008-861b-5a676167a0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83dbe2-6fd2-449a-a932-0d75829bf641"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e1eecbb-5736-4a27-a3d9-8cd4d931ca33}" ma:internalName="TaxCatchAll" ma:showField="CatchAllData" ma:web="7b83dbe2-6fd2-449a-a932-0d75829bf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B61D12-63B4-438C-9B14-5C026D5A65F6}">
  <ds:schemaRefs>
    <ds:schemaRef ds:uri="http://schemas.microsoft.com/sharepoint/v3/contenttype/forms"/>
  </ds:schemaRefs>
</ds:datastoreItem>
</file>

<file path=customXml/itemProps2.xml><?xml version="1.0" encoding="utf-8"?>
<ds:datastoreItem xmlns:ds="http://schemas.openxmlformats.org/officeDocument/2006/customXml" ds:itemID="{6ED59C26-B762-4AD9-8ADC-B8B7E48FF30D}">
  <ds:schemaRefs>
    <ds:schemaRef ds:uri="http://schemas.microsoft.com/office/2006/metadata/properties"/>
    <ds:schemaRef ds:uri="http://schemas.microsoft.com/office/infopath/2007/PartnerControls"/>
    <ds:schemaRef ds:uri="97c241f7-0c18-4008-861b-5a676167a037"/>
    <ds:schemaRef ds:uri="7b83dbe2-6fd2-449a-a932-0d75829bf641"/>
  </ds:schemaRefs>
</ds:datastoreItem>
</file>

<file path=customXml/itemProps3.xml><?xml version="1.0" encoding="utf-8"?>
<ds:datastoreItem xmlns:ds="http://schemas.openxmlformats.org/officeDocument/2006/customXml" ds:itemID="{601968CA-2E78-43D8-89B4-1E7F3A05AC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c241f7-0c18-4008-861b-5a676167a037"/>
    <ds:schemaRef ds:uri="7b83dbe2-6fd2-449a-a932-0d75829bf6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Contents</vt:lpstr>
      <vt:lpstr>AQ31 Report Information</vt:lpstr>
      <vt:lpstr>Unit-Specfic RPS Certificates</vt:lpstr>
      <vt:lpstr>Unit-Specific Owned MWh</vt:lpstr>
      <vt:lpstr>Unit-Specific Contracted MWh</vt:lpstr>
      <vt:lpstr>Unit-Specific Summary</vt:lpstr>
    </vt:vector>
  </TitlesOfParts>
  <Manager/>
  <Company>EOEEA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srichardson</dc:creator>
  <cp:keywords/>
  <dc:description/>
  <cp:lastModifiedBy>Richardson, Sue Ann (DEP)</cp:lastModifiedBy>
  <cp:revision/>
  <dcterms:created xsi:type="dcterms:W3CDTF">2019-01-22T17:16:31Z</dcterms:created>
  <dcterms:modified xsi:type="dcterms:W3CDTF">2026-09-16T16:45:54Z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0x0101003F48B8951B32C44A8ABF1C6EE626DEA0</vt:lpwstr>
  </property>
  <property fmtid="{D5CDD505-2E9C-101B-9397-08002B2CF9AE}" pid="3" name="MediaServiceImageTags">
    <vt:lpwstr/>
  </property>
</Properties>
</file>