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I:\BOA\Automated Forms_Checklists\FY26 File Updates\"/>
    </mc:Choice>
  </mc:AlternateContent>
  <xr:revisionPtr revIDLastSave="0" documentId="13_ncr:1_{11C18E5C-E6B6-452B-9041-D6E5B9BBD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I" sheetId="1" r:id="rId1"/>
  </sheets>
  <definedNames>
    <definedName name="_xlnm.Print_Area" localSheetId="0">SOI!$A$1:$F$184</definedName>
    <definedName name="YEAR">SOI!$F$4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F63" i="1"/>
  <c r="E17" i="1" l="1"/>
  <c r="E6" i="1"/>
  <c r="A42" i="1" l="1"/>
  <c r="F17" i="1"/>
  <c r="B17" i="1"/>
  <c r="F6" i="1"/>
  <c r="F165" i="1" s="1"/>
  <c r="E45" i="1"/>
  <c r="B165" i="1"/>
  <c r="F88" i="1"/>
  <c r="E52" i="1"/>
  <c r="E53" i="1"/>
  <c r="E54" i="1"/>
  <c r="E55" i="1"/>
  <c r="E56" i="1"/>
  <c r="E51" i="1"/>
  <c r="E47" i="1"/>
  <c r="E49" i="1"/>
  <c r="E50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F182" i="1"/>
  <c r="D182" i="1"/>
  <c r="C182" i="1"/>
  <c r="B182" i="1"/>
  <c r="E18" i="1"/>
  <c r="E19" i="1"/>
  <c r="E20" i="1"/>
  <c r="E21" i="1"/>
  <c r="E22" i="1"/>
  <c r="E23" i="1"/>
  <c r="E24" i="1"/>
  <c r="E25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F162" i="1"/>
  <c r="D162" i="1"/>
  <c r="C162" i="1"/>
  <c r="B162" i="1"/>
  <c r="E7" i="1"/>
  <c r="E8" i="1"/>
  <c r="E9" i="1"/>
  <c r="E10" i="1"/>
  <c r="E11" i="1"/>
  <c r="E12" i="1"/>
  <c r="E13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F143" i="1"/>
  <c r="D143" i="1"/>
  <c r="C143" i="1"/>
  <c r="B143" i="1"/>
  <c r="B5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89" i="1"/>
  <c r="F76" i="1"/>
  <c r="F77" i="1"/>
  <c r="F70" i="1"/>
  <c r="F78" i="1"/>
  <c r="F64" i="1"/>
  <c r="F65" i="1"/>
  <c r="F66" i="1"/>
  <c r="F67" i="1"/>
  <c r="F68" i="1"/>
  <c r="F69" i="1"/>
  <c r="F71" i="1"/>
  <c r="F72" i="1"/>
  <c r="F73" i="1"/>
  <c r="F74" i="1"/>
  <c r="F75" i="1"/>
  <c r="C58" i="1"/>
  <c r="D58" i="1"/>
  <c r="F58" i="1"/>
  <c r="F27" i="1"/>
  <c r="C15" i="1"/>
  <c r="C27" i="1"/>
  <c r="D15" i="1"/>
  <c r="D27" i="1"/>
  <c r="F15" i="1"/>
  <c r="B15" i="1"/>
  <c r="B27" i="1"/>
  <c r="E58" i="1" l="1"/>
  <c r="F29" i="1"/>
  <c r="F60" i="1" s="1"/>
  <c r="C29" i="1"/>
  <c r="C60" i="1" s="1"/>
  <c r="E27" i="1"/>
  <c r="E182" i="1"/>
  <c r="D29" i="1"/>
  <c r="D60" i="1" s="1"/>
  <c r="E15" i="1"/>
  <c r="E29" i="1" s="1"/>
  <c r="E162" i="1"/>
  <c r="F79" i="1"/>
  <c r="E143" i="1"/>
  <c r="B29" i="1"/>
  <c r="B60" i="1" s="1"/>
  <c r="F123" i="1"/>
  <c r="F81" i="1" s="1"/>
  <c r="F45" i="1"/>
  <c r="F146" i="1"/>
  <c r="F127" i="1"/>
  <c r="E146" i="1"/>
  <c r="E127" i="1"/>
  <c r="E165" i="1"/>
  <c r="B146" i="1"/>
  <c r="B127" i="1"/>
  <c r="B45" i="1"/>
  <c r="E60" i="1" l="1"/>
  <c r="E184" i="1"/>
  <c r="F83" i="1"/>
  <c r="E164" i="1"/>
  <c r="E145" i="1"/>
</calcChain>
</file>

<file path=xl/sharedStrings.xml><?xml version="1.0" encoding="utf-8"?>
<sst xmlns="http://schemas.openxmlformats.org/spreadsheetml/2006/main" count="84" uniqueCount="61">
  <si>
    <t>Bureau of Accounts   ~   Automated Statement of Indebtedness</t>
  </si>
  <si>
    <t>City/Town/District of :</t>
  </si>
  <si>
    <t>Long Term Debt
Inside the Debt Limit</t>
  </si>
  <si>
    <t>+ New Debt Issued</t>
  </si>
  <si>
    <t xml:space="preserve">- Retirements
</t>
  </si>
  <si>
    <t>Buildings</t>
  </si>
  <si>
    <t>Departmental Equipment</t>
  </si>
  <si>
    <t>School Buildings</t>
  </si>
  <si>
    <t>School - All Other</t>
  </si>
  <si>
    <t>Sewer</t>
  </si>
  <si>
    <t>Solid Waste</t>
  </si>
  <si>
    <t>Other Inside</t>
  </si>
  <si>
    <t>SUB - TOTAL Inside</t>
  </si>
  <si>
    <t>Long Term Debt
Outside the Debt Limit</t>
  </si>
  <si>
    <t>Airport</t>
  </si>
  <si>
    <t>Gas/Electric Utility</t>
  </si>
  <si>
    <t>Hospital</t>
  </si>
  <si>
    <t>Water</t>
  </si>
  <si>
    <t>Other Outside</t>
  </si>
  <si>
    <t>SUB - TOTAL Outside</t>
  </si>
  <si>
    <t>TOTAL Long Term Debt</t>
  </si>
  <si>
    <t>I certify to the best of my knowledge that this information is complete and accurate as of this date.</t>
  </si>
  <si>
    <t>Treasurer:</t>
  </si>
  <si>
    <t>Date:</t>
  </si>
  <si>
    <t>Date:________________</t>
  </si>
  <si>
    <t xml:space="preserve">Short Term Debt
</t>
  </si>
  <si>
    <t xml:space="preserve">+ Issued
</t>
  </si>
  <si>
    <t xml:space="preserve">- Retired
</t>
  </si>
  <si>
    <t>RANs - Revenue Anticipation</t>
  </si>
  <si>
    <t>BANs - Bond Anticipation:</t>
  </si>
  <si>
    <t>Other BANs</t>
  </si>
  <si>
    <t>SANs - State Grant Anticipation</t>
  </si>
  <si>
    <t>FANs - Federal Gr. Anticipation</t>
  </si>
  <si>
    <t>Other Short Term Debt</t>
  </si>
  <si>
    <t>TOTAL Short Term Debt</t>
  </si>
  <si>
    <t>GRAND TOTAL All Debt</t>
  </si>
  <si>
    <t>Authorized and Unissued Debt</t>
  </si>
  <si>
    <t xml:space="preserve">Purpose
</t>
  </si>
  <si>
    <t xml:space="preserve">Date of
Vote
</t>
  </si>
  <si>
    <t xml:space="preserve">Article
Number
</t>
  </si>
  <si>
    <t xml:space="preserve">Amount
Authorized
</t>
  </si>
  <si>
    <t>- Issued
- Retired
- Rescined</t>
  </si>
  <si>
    <t>SUB - TOTAL from additional sheet(s)</t>
  </si>
  <si>
    <t>TOTAL Authorized and Unissued Debt</t>
  </si>
  <si>
    <t>Please Complete Additional Sections if Needed</t>
  </si>
  <si>
    <t>Authorized and Unissued Debt  -  Additional Sheet(s)</t>
  </si>
  <si>
    <t>SUB -TOTAL Additional Sheet(s)</t>
  </si>
  <si>
    <r>
      <t xml:space="preserve">BUREAU OF ACCOUNTS, STATEMENT OF INDEBTEDNESS </t>
    </r>
    <r>
      <rPr>
        <b/>
        <i/>
        <u/>
        <sz val="12"/>
        <rFont val="Times New Roman"/>
        <family val="1"/>
      </rPr>
      <t>DETAIL</t>
    </r>
  </si>
  <si>
    <t>Long Term Debt
Inside the Debt Limit  Report by Issuance</t>
  </si>
  <si>
    <t>TOTAL</t>
  </si>
  <si>
    <t>Must equal          page 1 subtotal</t>
  </si>
  <si>
    <t>Long Term Debt
Outside the Debt Limit  Report by Issuance</t>
  </si>
  <si>
    <t xml:space="preserve">Short Term Debt                          Report by Issuance
</t>
  </si>
  <si>
    <t>Must equal          page 2 Total</t>
  </si>
  <si>
    <t xml:space="preserve">                    I certify that long and short term debt as identified in this Statement of Indebtedness is in agreement</t>
  </si>
  <si>
    <t xml:space="preserve">                    with the general ledger controls in my department and are also reflected on the balance sheet.  </t>
  </si>
  <si>
    <t>Accounting Officer:</t>
  </si>
  <si>
    <t>Massachusetts Department of Revenue, Division of Local Services</t>
  </si>
  <si>
    <t>FY</t>
  </si>
  <si>
    <t>Enter year:</t>
  </si>
  <si>
    <t>Updated 6/27/2025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</si>
</sst>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m/dd/yy"/>
  </numFmts>
  <fonts count="13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</font>
    <font>
      <b/>
      <i/>
      <u/>
      <sz val="12"/>
      <name val="Times New Roman"/>
      <family val="1"/>
    </font>
    <font>
      <sz val="14"/>
      <color indexed="53"/>
      <name val="Times New Roman"/>
      <family val="1"/>
    </font>
    <font>
      <u/>
      <sz val="10"/>
      <name val="Times New Roman"/>
      <family val="1"/>
    </font>
    <font>
      <b/>
      <sz val="12"/>
      <name val="Arial"/>
      <family val="2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A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9" fontId="2" fillId="0" borderId="1" xfId="0" applyNumberFormat="1" applyFont="1" applyBorder="1"/>
    <xf numFmtId="7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7" fontId="2" fillId="0" borderId="0" xfId="0" applyNumberFormat="1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quotePrefix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quotePrefix="1" applyFont="1" applyFill="1" applyBorder="1" applyAlignment="1">
      <alignment horizontal="center" wrapText="1"/>
    </xf>
    <xf numFmtId="0" fontId="2" fillId="2" borderId="7" xfId="0" quotePrefix="1" applyFont="1" applyFill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left"/>
    </xf>
    <xf numFmtId="164" fontId="2" fillId="0" borderId="0" xfId="0" applyNumberFormat="1" applyFont="1"/>
    <xf numFmtId="39" fontId="2" fillId="0" borderId="0" xfId="0" applyNumberFormat="1" applyFont="1"/>
    <xf numFmtId="0" fontId="6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11" xfId="0" applyFont="1" applyFill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2" xfId="0" quotePrefix="1" applyFont="1" applyFill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4" fillId="0" borderId="0" xfId="0" quotePrefix="1" applyFont="1" applyAlignment="1">
      <alignment horizontal="left"/>
    </xf>
    <xf numFmtId="39" fontId="2" fillId="3" borderId="1" xfId="0" applyNumberFormat="1" applyFont="1" applyFill="1" applyBorder="1"/>
    <xf numFmtId="0" fontId="9" fillId="0" borderId="0" xfId="0" quotePrefix="1" applyFont="1" applyAlignment="1">
      <alignment horizontal="center" wrapText="1"/>
    </xf>
    <xf numFmtId="0" fontId="4" fillId="0" borderId="0" xfId="0" applyFont="1" applyAlignment="1">
      <alignment horizontal="centerContinuous"/>
    </xf>
    <xf numFmtId="3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39" fontId="2" fillId="4" borderId="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5" borderId="2" xfId="0" applyFont="1" applyFill="1" applyBorder="1" applyAlignment="1">
      <alignment horizontal="center" wrapText="1"/>
    </xf>
    <xf numFmtId="0" fontId="2" fillId="5" borderId="3" xfId="0" quotePrefix="1" applyFont="1" applyFill="1" applyBorder="1" applyAlignment="1">
      <alignment horizontal="center" wrapText="1"/>
    </xf>
    <xf numFmtId="49" fontId="2" fillId="5" borderId="3" xfId="0" applyNumberFormat="1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12" fillId="0" borderId="0" xfId="0" applyFont="1"/>
    <xf numFmtId="0" fontId="10" fillId="0" borderId="6" xfId="0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7"/>
      <color rgb="FFFFFF66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33</xdr:row>
      <xdr:rowOff>152400</xdr:rowOff>
    </xdr:from>
    <xdr:to>
      <xdr:col>2</xdr:col>
      <xdr:colOff>904875</xdr:colOff>
      <xdr:row>33</xdr:row>
      <xdr:rowOff>152400</xdr:rowOff>
    </xdr:to>
    <xdr:sp macro="" textlink="">
      <xdr:nvSpPr>
        <xdr:cNvPr id="1061" name="Line 4">
          <a:extLst>
            <a:ext uri="{FF2B5EF4-FFF2-40B4-BE49-F238E27FC236}">
              <a16:creationId xmlns:a16="http://schemas.microsoft.com/office/drawing/2014/main" id="{F714EEA5-C9B4-43D7-8CAB-75439A607651}"/>
            </a:ext>
          </a:extLst>
        </xdr:cNvPr>
        <xdr:cNvSpPr>
          <a:spLocks noChangeShapeType="1"/>
        </xdr:cNvSpPr>
      </xdr:nvSpPr>
      <xdr:spPr bwMode="auto">
        <a:xfrm>
          <a:off x="581025" y="6829425"/>
          <a:ext cx="2895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333375</xdr:colOff>
      <xdr:row>33</xdr:row>
      <xdr:rowOff>152400</xdr:rowOff>
    </xdr:from>
    <xdr:to>
      <xdr:col>5</xdr:col>
      <xdr:colOff>466725</xdr:colOff>
      <xdr:row>33</xdr:row>
      <xdr:rowOff>152400</xdr:rowOff>
    </xdr:to>
    <xdr:sp macro="" textlink="">
      <xdr:nvSpPr>
        <xdr:cNvPr id="1062" name="Line 5">
          <a:extLst>
            <a:ext uri="{FF2B5EF4-FFF2-40B4-BE49-F238E27FC236}">
              <a16:creationId xmlns:a16="http://schemas.microsoft.com/office/drawing/2014/main" id="{A8E58279-7CA4-49CE-B47E-B314FF581C96}"/>
            </a:ext>
          </a:extLst>
        </xdr:cNvPr>
        <xdr:cNvSpPr>
          <a:spLocks noChangeShapeType="1"/>
        </xdr:cNvSpPr>
      </xdr:nvSpPr>
      <xdr:spPr bwMode="auto">
        <a:xfrm>
          <a:off x="4733925" y="682942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581025</xdr:colOff>
      <xdr:row>38</xdr:row>
      <xdr:rowOff>152400</xdr:rowOff>
    </xdr:from>
    <xdr:to>
      <xdr:col>2</xdr:col>
      <xdr:colOff>904875</xdr:colOff>
      <xdr:row>38</xdr:row>
      <xdr:rowOff>152400</xdr:rowOff>
    </xdr:to>
    <xdr:sp macro="" textlink="">
      <xdr:nvSpPr>
        <xdr:cNvPr id="1063" name="Line 6">
          <a:extLst>
            <a:ext uri="{FF2B5EF4-FFF2-40B4-BE49-F238E27FC236}">
              <a16:creationId xmlns:a16="http://schemas.microsoft.com/office/drawing/2014/main" id="{85DC2C2E-42F6-4E31-8FDE-E078F12C0808}"/>
            </a:ext>
          </a:extLst>
        </xdr:cNvPr>
        <xdr:cNvSpPr>
          <a:spLocks noChangeShapeType="1"/>
        </xdr:cNvSpPr>
      </xdr:nvSpPr>
      <xdr:spPr bwMode="auto">
        <a:xfrm>
          <a:off x="581025" y="7562850"/>
          <a:ext cx="2895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"/>
  <sheetViews>
    <sheetView tabSelected="1" zoomScaleNormal="100" workbookViewId="0">
      <selection activeCell="B4" sqref="B4:D4"/>
    </sheetView>
  </sheetViews>
  <sheetFormatPr defaultColWidth="9.140625" defaultRowHeight="12.75" x14ac:dyDescent="0.2"/>
  <cols>
    <col min="1" max="1" width="24.85546875" style="2" customWidth="1"/>
    <col min="2" max="4" width="13.7109375" style="2" customWidth="1"/>
    <col min="5" max="5" width="14.42578125" style="2" customWidth="1"/>
    <col min="6" max="6" width="13.7109375" style="2" customWidth="1"/>
    <col min="7" max="16384" width="9.140625" style="2"/>
  </cols>
  <sheetData>
    <row r="1" spans="1:7" s="1" customFormat="1" ht="15.75" x14ac:dyDescent="0.25">
      <c r="A1" s="35" t="s">
        <v>57</v>
      </c>
      <c r="B1" s="35"/>
      <c r="C1" s="35"/>
      <c r="D1" s="35"/>
      <c r="E1" s="35"/>
      <c r="F1" s="35"/>
      <c r="G1" s="49" t="s">
        <v>60</v>
      </c>
    </row>
    <row r="2" spans="1:7" s="1" customFormat="1" ht="15.75" x14ac:dyDescent="0.25">
      <c r="A2" s="35" t="s">
        <v>0</v>
      </c>
      <c r="B2" s="35"/>
      <c r="C2" s="35"/>
      <c r="D2" s="35"/>
      <c r="E2" s="35"/>
      <c r="F2" s="35"/>
    </row>
    <row r="3" spans="1:7" ht="13.5" thickBot="1" x14ac:dyDescent="0.25">
      <c r="F3" s="2" t="s">
        <v>59</v>
      </c>
    </row>
    <row r="4" spans="1:7" ht="16.5" thickBot="1" x14ac:dyDescent="0.3">
      <c r="A4" s="23" t="s">
        <v>1</v>
      </c>
      <c r="B4" s="51"/>
      <c r="C4" s="51"/>
      <c r="D4" s="51"/>
      <c r="E4" s="44" t="s">
        <v>58</v>
      </c>
      <c r="F4" s="24">
        <v>2025</v>
      </c>
    </row>
    <row r="6" spans="1:7" ht="27" customHeight="1" x14ac:dyDescent="0.2">
      <c r="A6" s="45" t="s">
        <v>2</v>
      </c>
      <c r="B6" s="47" t="str">
        <f>_xlfn.CONCAT("Outstanding July 1, ", YEAR-1)</f>
        <v>Outstanding July 1, 2024</v>
      </c>
      <c r="C6" s="46" t="s">
        <v>3</v>
      </c>
      <c r="D6" s="46" t="s">
        <v>4</v>
      </c>
      <c r="E6" s="48" t="str">
        <f>CONCATENATE("= Outstanding June 30, ", YEAR)</f>
        <v>= Outstanding June 30, 2025</v>
      </c>
      <c r="F6" s="47" t="str">
        <f>_xlfn.CONCAT("Interest Paid in FY ", YEAR)</f>
        <v>Interest Paid in FY 2025</v>
      </c>
    </row>
    <row r="7" spans="1:7" ht="15.95" customHeight="1" x14ac:dyDescent="0.2">
      <c r="A7" s="3" t="s">
        <v>5</v>
      </c>
      <c r="B7" s="36"/>
      <c r="C7" s="36"/>
      <c r="D7" s="36"/>
      <c r="E7" s="4">
        <f>SUM(B7+C7-D7)</f>
        <v>0</v>
      </c>
      <c r="F7" s="36"/>
    </row>
    <row r="8" spans="1:7" ht="15.95" customHeight="1" x14ac:dyDescent="0.2">
      <c r="A8" s="3" t="s">
        <v>6</v>
      </c>
      <c r="B8" s="36"/>
      <c r="C8" s="36"/>
      <c r="D8" s="36"/>
      <c r="E8" s="4">
        <f t="shared" ref="E8:E13" si="0">SUM(B8+C8-D8)</f>
        <v>0</v>
      </c>
      <c r="F8" s="36"/>
    </row>
    <row r="9" spans="1:7" ht="15.95" customHeight="1" x14ac:dyDescent="0.2">
      <c r="A9" s="3" t="s">
        <v>7</v>
      </c>
      <c r="B9" s="36"/>
      <c r="C9" s="36"/>
      <c r="D9" s="36"/>
      <c r="E9" s="4">
        <f t="shared" si="0"/>
        <v>0</v>
      </c>
      <c r="F9" s="36"/>
    </row>
    <row r="10" spans="1:7" ht="15.95" customHeight="1" x14ac:dyDescent="0.2">
      <c r="A10" s="3" t="s">
        <v>8</v>
      </c>
      <c r="B10" s="36"/>
      <c r="C10" s="36"/>
      <c r="D10" s="36"/>
      <c r="E10" s="4">
        <f t="shared" si="0"/>
        <v>0</v>
      </c>
      <c r="F10" s="36"/>
    </row>
    <row r="11" spans="1:7" ht="15.95" customHeight="1" x14ac:dyDescent="0.2">
      <c r="A11" s="3" t="s">
        <v>9</v>
      </c>
      <c r="B11" s="36"/>
      <c r="C11" s="36"/>
      <c r="D11" s="36"/>
      <c r="E11" s="4">
        <f t="shared" si="0"/>
        <v>0</v>
      </c>
      <c r="F11" s="36"/>
    </row>
    <row r="12" spans="1:7" ht="15.95" customHeight="1" x14ac:dyDescent="0.2">
      <c r="A12" s="3" t="s">
        <v>10</v>
      </c>
      <c r="B12" s="36"/>
      <c r="C12" s="36"/>
      <c r="D12" s="36"/>
      <c r="E12" s="4">
        <f t="shared" si="0"/>
        <v>0</v>
      </c>
      <c r="F12" s="36"/>
    </row>
    <row r="13" spans="1:7" ht="15.95" customHeight="1" x14ac:dyDescent="0.2">
      <c r="A13" s="3" t="s">
        <v>11</v>
      </c>
      <c r="B13" s="36"/>
      <c r="C13" s="36"/>
      <c r="D13" s="36"/>
      <c r="E13" s="4">
        <f t="shared" si="0"/>
        <v>0</v>
      </c>
      <c r="F13" s="36"/>
    </row>
    <row r="14" spans="1:7" ht="15.95" customHeight="1" x14ac:dyDescent="0.2"/>
    <row r="15" spans="1:7" ht="15.95" customHeight="1" x14ac:dyDescent="0.2">
      <c r="A15" s="3" t="s">
        <v>12</v>
      </c>
      <c r="B15" s="5">
        <f>SUM(B7:B13)</f>
        <v>0</v>
      </c>
      <c r="C15" s="5">
        <f>SUM(C7:C13)</f>
        <v>0</v>
      </c>
      <c r="D15" s="5">
        <f>SUM(D7:D13)</f>
        <v>0</v>
      </c>
      <c r="E15" s="5">
        <f>SUM(E7:E13)</f>
        <v>0</v>
      </c>
      <c r="F15" s="5">
        <f>SUM(F7:F13)</f>
        <v>0</v>
      </c>
    </row>
    <row r="16" spans="1:7" ht="15.95" customHeight="1" x14ac:dyDescent="0.2">
      <c r="B16" s="7"/>
      <c r="C16" s="7"/>
      <c r="D16" s="7"/>
      <c r="E16" s="7"/>
      <c r="F16" s="7"/>
    </row>
    <row r="17" spans="1:6" ht="25.5" x14ac:dyDescent="0.2">
      <c r="A17" s="45" t="s">
        <v>13</v>
      </c>
      <c r="B17" s="47" t="str">
        <f>_xlfn.CONCAT("Outstanding July 1, ", YEAR-1)</f>
        <v>Outstanding July 1, 2024</v>
      </c>
      <c r="C17" s="46" t="s">
        <v>3</v>
      </c>
      <c r="D17" s="46" t="s">
        <v>4</v>
      </c>
      <c r="E17" s="48" t="str">
        <f>CONCATENATE("= Outstanding June 30, ", YEAR)</f>
        <v>= Outstanding June 30, 2025</v>
      </c>
      <c r="F17" s="47" t="str">
        <f>_xlfn.CONCAT("Interest Paid in FY ", YEAR)</f>
        <v>Interest Paid in FY 2025</v>
      </c>
    </row>
    <row r="18" spans="1:6" ht="15.95" customHeight="1" x14ac:dyDescent="0.2">
      <c r="A18" s="3" t="s">
        <v>14</v>
      </c>
      <c r="B18" s="36"/>
      <c r="C18" s="36"/>
      <c r="D18" s="36"/>
      <c r="E18" s="4">
        <f t="shared" ref="E18:E24" si="1">SUM(B18+C18-D18)</f>
        <v>0</v>
      </c>
      <c r="F18" s="36"/>
    </row>
    <row r="19" spans="1:6" ht="15.95" customHeight="1" x14ac:dyDescent="0.2">
      <c r="A19" s="3" t="s">
        <v>15</v>
      </c>
      <c r="B19" s="36"/>
      <c r="C19" s="36"/>
      <c r="D19" s="36"/>
      <c r="E19" s="4">
        <f t="shared" si="1"/>
        <v>0</v>
      </c>
      <c r="F19" s="36"/>
    </row>
    <row r="20" spans="1:6" ht="15.95" customHeight="1" x14ac:dyDescent="0.2">
      <c r="A20" s="3" t="s">
        <v>16</v>
      </c>
      <c r="B20" s="36"/>
      <c r="C20" s="36"/>
      <c r="D20" s="36"/>
      <c r="E20" s="4">
        <f t="shared" si="1"/>
        <v>0</v>
      </c>
      <c r="F20" s="36"/>
    </row>
    <row r="21" spans="1:6" ht="15.95" customHeight="1" x14ac:dyDescent="0.2">
      <c r="A21" s="3" t="s">
        <v>7</v>
      </c>
      <c r="B21" s="36"/>
      <c r="C21" s="36"/>
      <c r="D21" s="36"/>
      <c r="E21" s="4">
        <f t="shared" si="1"/>
        <v>0</v>
      </c>
      <c r="F21" s="36"/>
    </row>
    <row r="22" spans="1:6" ht="15.95" customHeight="1" x14ac:dyDescent="0.2">
      <c r="A22" s="3" t="s">
        <v>9</v>
      </c>
      <c r="B22" s="36"/>
      <c r="C22" s="36"/>
      <c r="D22" s="36"/>
      <c r="E22" s="4">
        <f t="shared" si="1"/>
        <v>0</v>
      </c>
      <c r="F22" s="36"/>
    </row>
    <row r="23" spans="1:6" ht="15.95" customHeight="1" x14ac:dyDescent="0.2">
      <c r="A23" s="3" t="s">
        <v>10</v>
      </c>
      <c r="B23" s="36"/>
      <c r="C23" s="36"/>
      <c r="D23" s="36"/>
      <c r="E23" s="4">
        <f t="shared" si="1"/>
        <v>0</v>
      </c>
      <c r="F23" s="36"/>
    </row>
    <row r="24" spans="1:6" ht="15.95" customHeight="1" x14ac:dyDescent="0.2">
      <c r="A24" s="3" t="s">
        <v>17</v>
      </c>
      <c r="B24" s="36"/>
      <c r="C24" s="36"/>
      <c r="D24" s="36"/>
      <c r="E24" s="4">
        <f t="shared" si="1"/>
        <v>0</v>
      </c>
      <c r="F24" s="36"/>
    </row>
    <row r="25" spans="1:6" ht="15.95" customHeight="1" x14ac:dyDescent="0.2">
      <c r="A25" s="3" t="s">
        <v>18</v>
      </c>
      <c r="B25" s="36"/>
      <c r="C25" s="36"/>
      <c r="D25" s="36"/>
      <c r="E25" s="4">
        <f>SUM(B25+C25-D25)</f>
        <v>0</v>
      </c>
      <c r="F25" s="36"/>
    </row>
    <row r="26" spans="1:6" ht="15.95" customHeight="1" x14ac:dyDescent="0.2"/>
    <row r="27" spans="1:6" ht="15.95" customHeight="1" x14ac:dyDescent="0.2">
      <c r="A27" s="3" t="s">
        <v>19</v>
      </c>
      <c r="B27" s="5">
        <f>SUM(B18:B25)</f>
        <v>0</v>
      </c>
      <c r="C27" s="5">
        <f>SUM(C18:C25)</f>
        <v>0</v>
      </c>
      <c r="D27" s="5">
        <f>SUM(D18:D25)</f>
        <v>0</v>
      </c>
      <c r="E27" s="5">
        <f>SUM(E18:E25)</f>
        <v>0</v>
      </c>
      <c r="F27" s="5">
        <f>SUM(F18:F25)</f>
        <v>0</v>
      </c>
    </row>
    <row r="28" spans="1:6" ht="15.95" customHeight="1" x14ac:dyDescent="0.2"/>
    <row r="29" spans="1:6" ht="15.95" customHeight="1" x14ac:dyDescent="0.2">
      <c r="A29" s="3" t="s">
        <v>20</v>
      </c>
      <c r="B29" s="5">
        <f>SUM(B15+B27)</f>
        <v>0</v>
      </c>
      <c r="C29" s="5">
        <f>SUM(C15+C27)</f>
        <v>0</v>
      </c>
      <c r="D29" s="5">
        <f>SUM(D15+D27)</f>
        <v>0</v>
      </c>
      <c r="E29" s="5">
        <f>SUM(E15+E27)</f>
        <v>0</v>
      </c>
      <c r="F29" s="5">
        <f>SUM(F15+F27)</f>
        <v>0</v>
      </c>
    </row>
    <row r="30" spans="1:6" x14ac:dyDescent="0.2">
      <c r="A30" s="28"/>
      <c r="B30" s="28"/>
      <c r="C30" s="28"/>
      <c r="D30" s="28"/>
      <c r="E30" s="28"/>
      <c r="F30" s="28"/>
    </row>
    <row r="31" spans="1:6" ht="6.75" customHeight="1" x14ac:dyDescent="0.2">
      <c r="B31" s="7"/>
      <c r="C31" s="7"/>
      <c r="D31" s="7"/>
      <c r="E31" s="7"/>
      <c r="F31" s="7"/>
    </row>
    <row r="32" spans="1:6" x14ac:dyDescent="0.2">
      <c r="A32" s="29" t="s">
        <v>21</v>
      </c>
      <c r="B32" s="29"/>
      <c r="C32" s="29"/>
      <c r="D32" s="29"/>
      <c r="E32" s="29"/>
      <c r="F32" s="29"/>
    </row>
    <row r="33" spans="1:6" ht="7.5" customHeight="1" x14ac:dyDescent="0.2"/>
    <row r="34" spans="1:6" x14ac:dyDescent="0.2">
      <c r="A34" s="43" t="s">
        <v>22</v>
      </c>
      <c r="B34" s="50"/>
      <c r="C34" s="50"/>
      <c r="E34" s="2" t="s">
        <v>23</v>
      </c>
      <c r="F34" s="41"/>
    </row>
    <row r="36" spans="1:6" x14ac:dyDescent="0.2">
      <c r="A36" s="2" t="s">
        <v>54</v>
      </c>
    </row>
    <row r="37" spans="1:6" x14ac:dyDescent="0.2">
      <c r="A37" s="2" t="s">
        <v>55</v>
      </c>
    </row>
    <row r="38" spans="1:6" ht="6.75" customHeight="1" x14ac:dyDescent="0.2"/>
    <row r="39" spans="1:6" x14ac:dyDescent="0.2">
      <c r="A39" s="42" t="s">
        <v>56</v>
      </c>
      <c r="B39" s="50"/>
      <c r="C39" s="50"/>
      <c r="E39" s="2" t="s">
        <v>24</v>
      </c>
      <c r="F39" s="41"/>
    </row>
    <row r="42" spans="1:6" x14ac:dyDescent="0.2">
      <c r="A42" s="28" t="str">
        <f>_xlfn.CONCAT("Please complete all sections of this report and upload in Gateway  no later than September 30, ", YEAR,".")</f>
        <v>Please complete all sections of this report and upload in Gateway  no later than September 30, 2025.</v>
      </c>
      <c r="B42" s="28"/>
      <c r="C42" s="28"/>
      <c r="D42" s="28"/>
      <c r="E42" s="28"/>
      <c r="F42" s="28"/>
    </row>
    <row r="45" spans="1:6" ht="25.5" x14ac:dyDescent="0.2">
      <c r="A45" s="11" t="s">
        <v>25</v>
      </c>
      <c r="B45" s="12" t="str">
        <f>+B6</f>
        <v>Outstanding July 1, 2024</v>
      </c>
      <c r="C45" s="13" t="s">
        <v>26</v>
      </c>
      <c r="D45" s="13" t="s">
        <v>27</v>
      </c>
      <c r="E45" s="13" t="str">
        <f>+E6</f>
        <v>= Outstanding June 30, 2025</v>
      </c>
      <c r="F45" s="14" t="str">
        <f>+F6</f>
        <v>Interest Paid in FY 2025</v>
      </c>
    </row>
    <row r="47" spans="1:6" ht="15.95" customHeight="1" x14ac:dyDescent="0.2">
      <c r="A47" s="3" t="s">
        <v>28</v>
      </c>
      <c r="B47" s="36"/>
      <c r="C47" s="36"/>
      <c r="D47" s="36"/>
      <c r="E47" s="4">
        <f t="shared" ref="E47:E56" si="2">SUM(B47+C47-D47)</f>
        <v>0</v>
      </c>
      <c r="F47" s="36"/>
    </row>
    <row r="48" spans="1:6" ht="15.95" customHeight="1" x14ac:dyDescent="0.2">
      <c r="A48" s="20" t="s">
        <v>29</v>
      </c>
      <c r="B48" s="33"/>
      <c r="C48" s="33"/>
      <c r="D48" s="33"/>
      <c r="E48" s="33"/>
      <c r="F48" s="33"/>
    </row>
    <row r="49" spans="1:6" ht="15.95" customHeight="1" x14ac:dyDescent="0.2">
      <c r="A49" s="6" t="s">
        <v>5</v>
      </c>
      <c r="B49" s="36"/>
      <c r="C49" s="36"/>
      <c r="D49" s="36"/>
      <c r="E49" s="4">
        <f t="shared" si="2"/>
        <v>0</v>
      </c>
      <c r="F49" s="36"/>
    </row>
    <row r="50" spans="1:6" ht="15.95" customHeight="1" x14ac:dyDescent="0.2">
      <c r="A50" s="6" t="s">
        <v>7</v>
      </c>
      <c r="B50" s="36"/>
      <c r="C50" s="36"/>
      <c r="D50" s="36"/>
      <c r="E50" s="4">
        <f t="shared" si="2"/>
        <v>0</v>
      </c>
      <c r="F50" s="36"/>
    </row>
    <row r="51" spans="1:6" ht="15.95" customHeight="1" x14ac:dyDescent="0.2">
      <c r="A51" s="6" t="s">
        <v>9</v>
      </c>
      <c r="B51" s="36"/>
      <c r="C51" s="36"/>
      <c r="D51" s="36"/>
      <c r="E51" s="4">
        <f t="shared" si="2"/>
        <v>0</v>
      </c>
      <c r="F51" s="36"/>
    </row>
    <row r="52" spans="1:6" ht="15.95" customHeight="1" x14ac:dyDescent="0.2">
      <c r="A52" s="6" t="s">
        <v>17</v>
      </c>
      <c r="B52" s="36"/>
      <c r="C52" s="36"/>
      <c r="D52" s="36"/>
      <c r="E52" s="4">
        <f t="shared" si="2"/>
        <v>0</v>
      </c>
      <c r="F52" s="36"/>
    </row>
    <row r="53" spans="1:6" ht="15.95" customHeight="1" x14ac:dyDescent="0.2">
      <c r="A53" s="6" t="s">
        <v>30</v>
      </c>
      <c r="B53" s="36"/>
      <c r="C53" s="36"/>
      <c r="D53" s="36"/>
      <c r="E53" s="4">
        <f t="shared" si="2"/>
        <v>0</v>
      </c>
      <c r="F53" s="36"/>
    </row>
    <row r="54" spans="1:6" ht="15.95" customHeight="1" x14ac:dyDescent="0.2">
      <c r="A54" s="3" t="s">
        <v>31</v>
      </c>
      <c r="B54" s="36"/>
      <c r="C54" s="36"/>
      <c r="D54" s="36"/>
      <c r="E54" s="4">
        <f t="shared" si="2"/>
        <v>0</v>
      </c>
      <c r="F54" s="36"/>
    </row>
    <row r="55" spans="1:6" ht="15.95" customHeight="1" x14ac:dyDescent="0.2">
      <c r="A55" s="3" t="s">
        <v>32</v>
      </c>
      <c r="B55" s="36"/>
      <c r="C55" s="36"/>
      <c r="D55" s="36"/>
      <c r="E55" s="4">
        <f t="shared" si="2"/>
        <v>0</v>
      </c>
      <c r="F55" s="36"/>
    </row>
    <row r="56" spans="1:6" ht="15.95" customHeight="1" x14ac:dyDescent="0.2">
      <c r="A56" s="3" t="s">
        <v>33</v>
      </c>
      <c r="B56" s="36"/>
      <c r="C56" s="36"/>
      <c r="D56" s="36"/>
      <c r="E56" s="4">
        <f t="shared" si="2"/>
        <v>0</v>
      </c>
      <c r="F56" s="36"/>
    </row>
    <row r="57" spans="1:6" ht="15.95" customHeight="1" x14ac:dyDescent="0.2"/>
    <row r="58" spans="1:6" ht="15.95" customHeight="1" x14ac:dyDescent="0.2">
      <c r="A58" s="3" t="s">
        <v>34</v>
      </c>
      <c r="B58" s="5">
        <f>B47+SUM(B49:B56)</f>
        <v>0</v>
      </c>
      <c r="C58" s="5">
        <f>C47+SUM(C49:C56)</f>
        <v>0</v>
      </c>
      <c r="D58" s="5">
        <f>D47+SUM(D49:D56)</f>
        <v>0</v>
      </c>
      <c r="E58" s="5">
        <f>E47+SUM(E49:E56)</f>
        <v>0</v>
      </c>
      <c r="F58" s="5">
        <f>F47+SUM(F49:F56)</f>
        <v>0</v>
      </c>
    </row>
    <row r="59" spans="1:6" ht="15.95" customHeight="1" x14ac:dyDescent="0.2">
      <c r="B59" s="7"/>
      <c r="C59" s="7"/>
      <c r="D59" s="7"/>
      <c r="E59" s="7"/>
      <c r="F59" s="7"/>
    </row>
    <row r="60" spans="1:6" ht="15.95" customHeight="1" x14ac:dyDescent="0.2">
      <c r="A60" s="3" t="s">
        <v>35</v>
      </c>
      <c r="B60" s="5">
        <f>SUM(B29+B58)</f>
        <v>0</v>
      </c>
      <c r="C60" s="5">
        <f>SUM(C29+C58)</f>
        <v>0</v>
      </c>
      <c r="D60" s="5">
        <f>SUM(D29+D58)</f>
        <v>0</v>
      </c>
      <c r="E60" s="5">
        <f>SUM(E29+E58)</f>
        <v>0</v>
      </c>
      <c r="F60" s="5">
        <f>SUM(F29+F58)</f>
        <v>0</v>
      </c>
    </row>
    <row r="61" spans="1:6" ht="15.95" customHeight="1" x14ac:dyDescent="0.2">
      <c r="B61" s="7"/>
      <c r="C61" s="7"/>
      <c r="D61" s="7"/>
      <c r="E61" s="7"/>
      <c r="F61" s="7"/>
    </row>
    <row r="62" spans="1:6" ht="15.95" customHeight="1" x14ac:dyDescent="0.2">
      <c r="A62" s="25" t="s">
        <v>36</v>
      </c>
      <c r="B62" s="26"/>
      <c r="C62" s="26"/>
      <c r="D62" s="26"/>
      <c r="E62" s="26"/>
      <c r="F62" s="27"/>
    </row>
    <row r="63" spans="1:6" ht="46.5" customHeight="1" x14ac:dyDescent="0.2">
      <c r="A63" s="15" t="s">
        <v>37</v>
      </c>
      <c r="B63" s="16" t="s">
        <v>38</v>
      </c>
      <c r="C63" s="16" t="s">
        <v>39</v>
      </c>
      <c r="D63" s="16" t="s">
        <v>40</v>
      </c>
      <c r="E63" s="17" t="s">
        <v>41</v>
      </c>
      <c r="F63" s="18" t="str">
        <f>CONCATENATE("= Unissued 6/30/",YEAR)</f>
        <v>= Unissued 6/30/2025</v>
      </c>
    </row>
    <row r="64" spans="1:6" ht="15.95" customHeight="1" x14ac:dyDescent="0.2">
      <c r="A64" s="37"/>
      <c r="B64" s="38"/>
      <c r="C64" s="37"/>
      <c r="D64" s="36"/>
      <c r="E64" s="36"/>
      <c r="F64" s="4">
        <f>SUM(D64-E64)</f>
        <v>0</v>
      </c>
    </row>
    <row r="65" spans="1:6" ht="15.95" customHeight="1" x14ac:dyDescent="0.2">
      <c r="A65" s="37"/>
      <c r="B65" s="38"/>
      <c r="C65" s="37"/>
      <c r="D65" s="36"/>
      <c r="E65" s="36"/>
      <c r="F65" s="4">
        <f t="shared" ref="F65:F78" si="3">SUM(D65-E65)</f>
        <v>0</v>
      </c>
    </row>
    <row r="66" spans="1:6" ht="15.95" customHeight="1" x14ac:dyDescent="0.2">
      <c r="A66" s="37"/>
      <c r="B66" s="38"/>
      <c r="C66" s="37"/>
      <c r="D66" s="36"/>
      <c r="E66" s="36"/>
      <c r="F66" s="4">
        <f t="shared" si="3"/>
        <v>0</v>
      </c>
    </row>
    <row r="67" spans="1:6" ht="15.95" customHeight="1" x14ac:dyDescent="0.2">
      <c r="A67" s="37"/>
      <c r="B67" s="38"/>
      <c r="C67" s="37"/>
      <c r="D67" s="36"/>
      <c r="E67" s="36"/>
      <c r="F67" s="4">
        <f t="shared" si="3"/>
        <v>0</v>
      </c>
    </row>
    <row r="68" spans="1:6" ht="15.95" customHeight="1" x14ac:dyDescent="0.2">
      <c r="A68" s="37"/>
      <c r="B68" s="38"/>
      <c r="C68" s="37"/>
      <c r="D68" s="36"/>
      <c r="E68" s="36"/>
      <c r="F68" s="4">
        <f t="shared" si="3"/>
        <v>0</v>
      </c>
    </row>
    <row r="69" spans="1:6" ht="15.95" customHeight="1" x14ac:dyDescent="0.2">
      <c r="A69" s="37"/>
      <c r="B69" s="38"/>
      <c r="C69" s="37"/>
      <c r="D69" s="36"/>
      <c r="E69" s="36"/>
      <c r="F69" s="4">
        <f t="shared" si="3"/>
        <v>0</v>
      </c>
    </row>
    <row r="70" spans="1:6" ht="15.95" customHeight="1" x14ac:dyDescent="0.2">
      <c r="A70" s="37"/>
      <c r="B70" s="38"/>
      <c r="C70" s="37"/>
      <c r="D70" s="36"/>
      <c r="E70" s="36"/>
      <c r="F70" s="4">
        <f t="shared" si="3"/>
        <v>0</v>
      </c>
    </row>
    <row r="71" spans="1:6" ht="15.95" customHeight="1" x14ac:dyDescent="0.2">
      <c r="A71" s="37"/>
      <c r="B71" s="38"/>
      <c r="C71" s="37"/>
      <c r="D71" s="36"/>
      <c r="E71" s="36"/>
      <c r="F71" s="4">
        <f t="shared" si="3"/>
        <v>0</v>
      </c>
    </row>
    <row r="72" spans="1:6" ht="15.95" customHeight="1" x14ac:dyDescent="0.2">
      <c r="A72" s="37"/>
      <c r="B72" s="38"/>
      <c r="C72" s="37"/>
      <c r="D72" s="36"/>
      <c r="E72" s="36"/>
      <c r="F72" s="4">
        <f t="shared" si="3"/>
        <v>0</v>
      </c>
    </row>
    <row r="73" spans="1:6" ht="15.95" customHeight="1" x14ac:dyDescent="0.2">
      <c r="A73" s="37"/>
      <c r="B73" s="38"/>
      <c r="C73" s="37"/>
      <c r="D73" s="36"/>
      <c r="E73" s="36"/>
      <c r="F73" s="4">
        <f t="shared" si="3"/>
        <v>0</v>
      </c>
    </row>
    <row r="74" spans="1:6" ht="15.95" customHeight="1" x14ac:dyDescent="0.2">
      <c r="A74" s="37"/>
      <c r="B74" s="38"/>
      <c r="C74" s="37"/>
      <c r="D74" s="36"/>
      <c r="E74" s="36"/>
      <c r="F74" s="4">
        <f t="shared" si="3"/>
        <v>0</v>
      </c>
    </row>
    <row r="75" spans="1:6" ht="15.95" customHeight="1" x14ac:dyDescent="0.2">
      <c r="A75" s="37"/>
      <c r="B75" s="38"/>
      <c r="C75" s="37"/>
      <c r="D75" s="36"/>
      <c r="E75" s="36"/>
      <c r="F75" s="4">
        <f t="shared" si="3"/>
        <v>0</v>
      </c>
    </row>
    <row r="76" spans="1:6" ht="15.95" customHeight="1" x14ac:dyDescent="0.2">
      <c r="A76" s="37"/>
      <c r="B76" s="38"/>
      <c r="C76" s="37"/>
      <c r="D76" s="36"/>
      <c r="E76" s="36"/>
      <c r="F76" s="4">
        <f t="shared" si="3"/>
        <v>0</v>
      </c>
    </row>
    <row r="77" spans="1:6" ht="15.95" customHeight="1" x14ac:dyDescent="0.2">
      <c r="A77" s="37"/>
      <c r="B77" s="38"/>
      <c r="C77" s="37"/>
      <c r="D77" s="36"/>
      <c r="E77" s="36"/>
      <c r="F77" s="4">
        <f t="shared" si="3"/>
        <v>0</v>
      </c>
    </row>
    <row r="78" spans="1:6" ht="15.95" customHeight="1" x14ac:dyDescent="0.2">
      <c r="A78" s="37"/>
      <c r="B78" s="38"/>
      <c r="C78" s="37"/>
      <c r="D78" s="36"/>
      <c r="E78" s="36"/>
      <c r="F78" s="4">
        <f t="shared" si="3"/>
        <v>0</v>
      </c>
    </row>
    <row r="79" spans="1:6" ht="15.95" customHeight="1" x14ac:dyDescent="0.2">
      <c r="A79" s="8"/>
      <c r="B79" s="9"/>
      <c r="C79" s="9"/>
      <c r="D79" s="9"/>
      <c r="E79" s="10"/>
      <c r="F79" s="5">
        <f>SUM(F64:F78)</f>
        <v>0</v>
      </c>
    </row>
    <row r="80" spans="1:6" ht="15.95" customHeight="1" x14ac:dyDescent="0.2">
      <c r="B80" s="21"/>
      <c r="D80" s="22"/>
      <c r="E80" s="22"/>
      <c r="F80" s="22"/>
    </row>
    <row r="81" spans="1:6" ht="15.95" customHeight="1" x14ac:dyDescent="0.2">
      <c r="A81" s="8" t="s">
        <v>42</v>
      </c>
      <c r="B81" s="9"/>
      <c r="C81" s="9"/>
      <c r="D81" s="9"/>
      <c r="E81" s="10"/>
      <c r="F81" s="5">
        <f>F123</f>
        <v>0</v>
      </c>
    </row>
    <row r="82" spans="1:6" ht="15.95" customHeight="1" x14ac:dyDescent="0.2">
      <c r="F82" s="7"/>
    </row>
    <row r="83" spans="1:6" ht="15.95" customHeight="1" x14ac:dyDescent="0.2">
      <c r="A83" s="8" t="s">
        <v>43</v>
      </c>
      <c r="B83" s="9"/>
      <c r="C83" s="9"/>
      <c r="D83" s="9"/>
      <c r="E83" s="10"/>
      <c r="F83" s="5">
        <f>SUM(F79+F81)</f>
        <v>0</v>
      </c>
    </row>
    <row r="85" spans="1:6" x14ac:dyDescent="0.2">
      <c r="A85" s="19" t="s">
        <v>44</v>
      </c>
    </row>
    <row r="87" spans="1:6" ht="15.95" customHeight="1" x14ac:dyDescent="0.2">
      <c r="A87" s="25" t="s">
        <v>45</v>
      </c>
      <c r="B87" s="26"/>
      <c r="C87" s="26"/>
      <c r="D87" s="26"/>
      <c r="E87" s="26"/>
      <c r="F87" s="27"/>
    </row>
    <row r="88" spans="1:6" ht="38.25" x14ac:dyDescent="0.2">
      <c r="A88" s="15" t="s">
        <v>37</v>
      </c>
      <c r="B88" s="16" t="s">
        <v>38</v>
      </c>
      <c r="C88" s="16" t="s">
        <v>39</v>
      </c>
      <c r="D88" s="16" t="s">
        <v>40</v>
      </c>
      <c r="E88" s="17" t="s">
        <v>41</v>
      </c>
      <c r="F88" s="18" t="str">
        <f>+F63</f>
        <v>= Unissued 6/30/2025</v>
      </c>
    </row>
    <row r="89" spans="1:6" ht="15.95" customHeight="1" x14ac:dyDescent="0.2">
      <c r="A89" s="37"/>
      <c r="B89" s="38"/>
      <c r="C89" s="37"/>
      <c r="D89" s="36"/>
      <c r="E89" s="36"/>
      <c r="F89" s="4">
        <f>SUM(D89-E89)</f>
        <v>0</v>
      </c>
    </row>
    <row r="90" spans="1:6" ht="15.95" customHeight="1" x14ac:dyDescent="0.2">
      <c r="A90" s="37"/>
      <c r="B90" s="38"/>
      <c r="C90" s="37"/>
      <c r="D90" s="36"/>
      <c r="E90" s="36"/>
      <c r="F90" s="4">
        <f t="shared" ref="F90:F121" si="4">SUM(D90-E90)</f>
        <v>0</v>
      </c>
    </row>
    <row r="91" spans="1:6" ht="15.95" customHeight="1" x14ac:dyDescent="0.2">
      <c r="A91" s="37"/>
      <c r="B91" s="38"/>
      <c r="C91" s="37"/>
      <c r="D91" s="36"/>
      <c r="E91" s="36"/>
      <c r="F91" s="4">
        <f t="shared" si="4"/>
        <v>0</v>
      </c>
    </row>
    <row r="92" spans="1:6" ht="15.95" customHeight="1" x14ac:dyDescent="0.2">
      <c r="A92" s="37"/>
      <c r="B92" s="38"/>
      <c r="C92" s="37"/>
      <c r="D92" s="36"/>
      <c r="E92" s="36"/>
      <c r="F92" s="4">
        <f t="shared" si="4"/>
        <v>0</v>
      </c>
    </row>
    <row r="93" spans="1:6" ht="15.95" customHeight="1" x14ac:dyDescent="0.2">
      <c r="A93" s="37"/>
      <c r="B93" s="38"/>
      <c r="C93" s="37"/>
      <c r="D93" s="36"/>
      <c r="E93" s="36"/>
      <c r="F93" s="4">
        <f t="shared" si="4"/>
        <v>0</v>
      </c>
    </row>
    <row r="94" spans="1:6" ht="15.95" customHeight="1" x14ac:dyDescent="0.2">
      <c r="A94" s="37"/>
      <c r="B94" s="38"/>
      <c r="C94" s="37"/>
      <c r="D94" s="36"/>
      <c r="E94" s="36"/>
      <c r="F94" s="4">
        <f t="shared" si="4"/>
        <v>0</v>
      </c>
    </row>
    <row r="95" spans="1:6" ht="15.95" customHeight="1" x14ac:dyDescent="0.2">
      <c r="A95" s="37"/>
      <c r="B95" s="38"/>
      <c r="C95" s="37"/>
      <c r="D95" s="36"/>
      <c r="E95" s="36"/>
      <c r="F95" s="4">
        <f t="shared" si="4"/>
        <v>0</v>
      </c>
    </row>
    <row r="96" spans="1:6" ht="15.95" customHeight="1" x14ac:dyDescent="0.2">
      <c r="A96" s="37"/>
      <c r="B96" s="38"/>
      <c r="C96" s="37"/>
      <c r="D96" s="36"/>
      <c r="E96" s="36"/>
      <c r="F96" s="4">
        <f t="shared" si="4"/>
        <v>0</v>
      </c>
    </row>
    <row r="97" spans="1:6" ht="15.95" customHeight="1" x14ac:dyDescent="0.2">
      <c r="A97" s="37"/>
      <c r="B97" s="38"/>
      <c r="C97" s="37"/>
      <c r="D97" s="36"/>
      <c r="E97" s="36"/>
      <c r="F97" s="4">
        <f t="shared" si="4"/>
        <v>0</v>
      </c>
    </row>
    <row r="98" spans="1:6" ht="15.95" customHeight="1" x14ac:dyDescent="0.2">
      <c r="A98" s="37"/>
      <c r="B98" s="38"/>
      <c r="C98" s="37"/>
      <c r="D98" s="36"/>
      <c r="E98" s="36"/>
      <c r="F98" s="4">
        <f t="shared" si="4"/>
        <v>0</v>
      </c>
    </row>
    <row r="99" spans="1:6" ht="15.95" customHeight="1" x14ac:dyDescent="0.2">
      <c r="A99" s="37"/>
      <c r="B99" s="38"/>
      <c r="C99" s="37"/>
      <c r="D99" s="36"/>
      <c r="E99" s="36"/>
      <c r="F99" s="4">
        <f t="shared" si="4"/>
        <v>0</v>
      </c>
    </row>
    <row r="100" spans="1:6" ht="15.95" customHeight="1" x14ac:dyDescent="0.2">
      <c r="A100" s="37"/>
      <c r="B100" s="38"/>
      <c r="C100" s="37"/>
      <c r="D100" s="36"/>
      <c r="E100" s="36"/>
      <c r="F100" s="4">
        <f t="shared" si="4"/>
        <v>0</v>
      </c>
    </row>
    <row r="101" spans="1:6" ht="15.95" customHeight="1" x14ac:dyDescent="0.2">
      <c r="A101" s="37"/>
      <c r="B101" s="38"/>
      <c r="C101" s="37"/>
      <c r="D101" s="36"/>
      <c r="E101" s="36"/>
      <c r="F101" s="4">
        <f t="shared" si="4"/>
        <v>0</v>
      </c>
    </row>
    <row r="102" spans="1:6" ht="15.95" customHeight="1" x14ac:dyDescent="0.2">
      <c r="A102" s="37"/>
      <c r="B102" s="38"/>
      <c r="C102" s="37"/>
      <c r="D102" s="36"/>
      <c r="E102" s="36"/>
      <c r="F102" s="4">
        <f t="shared" si="4"/>
        <v>0</v>
      </c>
    </row>
    <row r="103" spans="1:6" ht="15.95" customHeight="1" x14ac:dyDescent="0.2">
      <c r="A103" s="37"/>
      <c r="B103" s="38"/>
      <c r="C103" s="37"/>
      <c r="D103" s="36"/>
      <c r="E103" s="36"/>
      <c r="F103" s="4">
        <f t="shared" si="4"/>
        <v>0</v>
      </c>
    </row>
    <row r="104" spans="1:6" ht="15.95" customHeight="1" x14ac:dyDescent="0.2">
      <c r="A104" s="37"/>
      <c r="B104" s="38"/>
      <c r="C104" s="37"/>
      <c r="D104" s="36"/>
      <c r="E104" s="36"/>
      <c r="F104" s="4">
        <f t="shared" si="4"/>
        <v>0</v>
      </c>
    </row>
    <row r="105" spans="1:6" ht="15.95" customHeight="1" x14ac:dyDescent="0.2">
      <c r="A105" s="37"/>
      <c r="B105" s="38"/>
      <c r="C105" s="37"/>
      <c r="D105" s="36"/>
      <c r="E105" s="36"/>
      <c r="F105" s="4">
        <f t="shared" si="4"/>
        <v>0</v>
      </c>
    </row>
    <row r="106" spans="1:6" ht="15.95" customHeight="1" x14ac:dyDescent="0.2">
      <c r="A106" s="37"/>
      <c r="B106" s="38"/>
      <c r="C106" s="37"/>
      <c r="D106" s="36"/>
      <c r="E106" s="36"/>
      <c r="F106" s="4">
        <f t="shared" si="4"/>
        <v>0</v>
      </c>
    </row>
    <row r="107" spans="1:6" ht="15.95" customHeight="1" x14ac:dyDescent="0.2">
      <c r="A107" s="37"/>
      <c r="B107" s="38"/>
      <c r="C107" s="37"/>
      <c r="D107" s="36"/>
      <c r="E107" s="36"/>
      <c r="F107" s="4">
        <f t="shared" si="4"/>
        <v>0</v>
      </c>
    </row>
    <row r="108" spans="1:6" ht="15.95" customHeight="1" x14ac:dyDescent="0.2">
      <c r="A108" s="37"/>
      <c r="B108" s="38"/>
      <c r="C108" s="37"/>
      <c r="D108" s="36"/>
      <c r="E108" s="36"/>
      <c r="F108" s="4">
        <f t="shared" si="4"/>
        <v>0</v>
      </c>
    </row>
    <row r="109" spans="1:6" ht="15.95" customHeight="1" x14ac:dyDescent="0.2">
      <c r="A109" s="37"/>
      <c r="B109" s="38"/>
      <c r="C109" s="37"/>
      <c r="D109" s="36"/>
      <c r="E109" s="36"/>
      <c r="F109" s="4">
        <f t="shared" si="4"/>
        <v>0</v>
      </c>
    </row>
    <row r="110" spans="1:6" ht="15.95" customHeight="1" x14ac:dyDescent="0.2">
      <c r="A110" s="37"/>
      <c r="B110" s="38"/>
      <c r="C110" s="37"/>
      <c r="D110" s="36"/>
      <c r="E110" s="36"/>
      <c r="F110" s="4">
        <f t="shared" si="4"/>
        <v>0</v>
      </c>
    </row>
    <row r="111" spans="1:6" ht="15.95" customHeight="1" x14ac:dyDescent="0.2">
      <c r="A111" s="37"/>
      <c r="B111" s="38"/>
      <c r="C111" s="37"/>
      <c r="D111" s="36"/>
      <c r="E111" s="36"/>
      <c r="F111" s="4">
        <f t="shared" si="4"/>
        <v>0</v>
      </c>
    </row>
    <row r="112" spans="1:6" ht="15.95" customHeight="1" x14ac:dyDescent="0.2">
      <c r="A112" s="37"/>
      <c r="B112" s="38"/>
      <c r="C112" s="37"/>
      <c r="D112" s="36"/>
      <c r="E112" s="36"/>
      <c r="F112" s="4">
        <f t="shared" si="4"/>
        <v>0</v>
      </c>
    </row>
    <row r="113" spans="1:6" ht="15.95" customHeight="1" x14ac:dyDescent="0.2">
      <c r="A113" s="37"/>
      <c r="B113" s="38"/>
      <c r="C113" s="37"/>
      <c r="D113" s="36"/>
      <c r="E113" s="36"/>
      <c r="F113" s="4">
        <f t="shared" si="4"/>
        <v>0</v>
      </c>
    </row>
    <row r="114" spans="1:6" ht="15.95" customHeight="1" x14ac:dyDescent="0.2">
      <c r="A114" s="37"/>
      <c r="B114" s="38"/>
      <c r="C114" s="37"/>
      <c r="D114" s="36"/>
      <c r="E114" s="36"/>
      <c r="F114" s="4">
        <f t="shared" si="4"/>
        <v>0</v>
      </c>
    </row>
    <row r="115" spans="1:6" ht="15.95" customHeight="1" x14ac:dyDescent="0.2">
      <c r="A115" s="37"/>
      <c r="B115" s="38"/>
      <c r="C115" s="37"/>
      <c r="D115" s="36"/>
      <c r="E115" s="36"/>
      <c r="F115" s="4">
        <f t="shared" si="4"/>
        <v>0</v>
      </c>
    </row>
    <row r="116" spans="1:6" ht="15.95" customHeight="1" x14ac:dyDescent="0.2">
      <c r="A116" s="37"/>
      <c r="B116" s="38"/>
      <c r="C116" s="37"/>
      <c r="D116" s="36"/>
      <c r="E116" s="36"/>
      <c r="F116" s="4">
        <f t="shared" si="4"/>
        <v>0</v>
      </c>
    </row>
    <row r="117" spans="1:6" ht="15.95" customHeight="1" x14ac:dyDescent="0.2">
      <c r="A117" s="37"/>
      <c r="B117" s="38"/>
      <c r="C117" s="37"/>
      <c r="D117" s="36"/>
      <c r="E117" s="36"/>
      <c r="F117" s="4">
        <f t="shared" si="4"/>
        <v>0</v>
      </c>
    </row>
    <row r="118" spans="1:6" ht="15.95" customHeight="1" x14ac:dyDescent="0.2">
      <c r="A118" s="37"/>
      <c r="B118" s="38"/>
      <c r="C118" s="37"/>
      <c r="D118" s="36"/>
      <c r="E118" s="36"/>
      <c r="F118" s="4">
        <f t="shared" si="4"/>
        <v>0</v>
      </c>
    </row>
    <row r="119" spans="1:6" ht="15.95" customHeight="1" x14ac:dyDescent="0.2">
      <c r="A119" s="37"/>
      <c r="B119" s="38"/>
      <c r="C119" s="37"/>
      <c r="D119" s="36"/>
      <c r="E119" s="36"/>
      <c r="F119" s="4">
        <f t="shared" si="4"/>
        <v>0</v>
      </c>
    </row>
    <row r="120" spans="1:6" ht="15.95" customHeight="1" x14ac:dyDescent="0.2">
      <c r="A120" s="37"/>
      <c r="B120" s="38"/>
      <c r="C120" s="37"/>
      <c r="D120" s="36"/>
      <c r="E120" s="36"/>
      <c r="F120" s="4">
        <f t="shared" si="4"/>
        <v>0</v>
      </c>
    </row>
    <row r="121" spans="1:6" ht="15.95" customHeight="1" x14ac:dyDescent="0.2">
      <c r="A121" s="37"/>
      <c r="B121" s="38"/>
      <c r="C121" s="37"/>
      <c r="D121" s="36"/>
      <c r="E121" s="36"/>
      <c r="F121" s="4">
        <f t="shared" si="4"/>
        <v>0</v>
      </c>
    </row>
    <row r="122" spans="1:6" ht="15.95" customHeight="1" x14ac:dyDescent="0.2"/>
    <row r="123" spans="1:6" ht="15.95" customHeight="1" x14ac:dyDescent="0.2">
      <c r="A123" s="8" t="s">
        <v>46</v>
      </c>
      <c r="B123" s="9"/>
      <c r="C123" s="9"/>
      <c r="D123" s="9"/>
      <c r="E123" s="10"/>
      <c r="F123" s="5">
        <f>SUM(F89:F121)</f>
        <v>0</v>
      </c>
    </row>
    <row r="124" spans="1:6" ht="15.95" customHeight="1" x14ac:dyDescent="0.2"/>
    <row r="125" spans="1:6" ht="15.75" x14ac:dyDescent="0.25">
      <c r="A125" s="32" t="s">
        <v>47</v>
      </c>
    </row>
    <row r="127" spans="1:6" ht="38.25" x14ac:dyDescent="0.2">
      <c r="A127" s="30" t="s">
        <v>48</v>
      </c>
      <c r="B127" s="12" t="str">
        <f>+B6</f>
        <v>Outstanding July 1, 2024</v>
      </c>
      <c r="C127" s="13" t="s">
        <v>3</v>
      </c>
      <c r="D127" s="13" t="s">
        <v>4</v>
      </c>
      <c r="E127" s="13" t="str">
        <f>+E6</f>
        <v>= Outstanding June 30, 2025</v>
      </c>
      <c r="F127" s="14" t="str">
        <f>+F6</f>
        <v>Interest Paid in FY 2025</v>
      </c>
    </row>
    <row r="128" spans="1:6" ht="15.95" customHeight="1" x14ac:dyDescent="0.2">
      <c r="A128" s="37"/>
      <c r="B128" s="36"/>
      <c r="C128" s="36"/>
      <c r="D128" s="36"/>
      <c r="E128" s="4">
        <f t="shared" ref="E128:E134" si="5">SUM(B128+C128-D128)</f>
        <v>0</v>
      </c>
      <c r="F128" s="36"/>
    </row>
    <row r="129" spans="1:6" ht="15.95" customHeight="1" x14ac:dyDescent="0.2">
      <c r="A129" s="37"/>
      <c r="B129" s="36"/>
      <c r="C129" s="36"/>
      <c r="D129" s="36"/>
      <c r="E129" s="4">
        <f t="shared" si="5"/>
        <v>0</v>
      </c>
      <c r="F129" s="36"/>
    </row>
    <row r="130" spans="1:6" ht="15.95" customHeight="1" x14ac:dyDescent="0.2">
      <c r="A130" s="37"/>
      <c r="B130" s="36"/>
      <c r="C130" s="36"/>
      <c r="D130" s="36"/>
      <c r="E130" s="4">
        <f t="shared" si="5"/>
        <v>0</v>
      </c>
      <c r="F130" s="36"/>
    </row>
    <row r="131" spans="1:6" ht="15.95" customHeight="1" x14ac:dyDescent="0.2">
      <c r="A131" s="37"/>
      <c r="B131" s="36"/>
      <c r="C131" s="36"/>
      <c r="D131" s="36"/>
      <c r="E131" s="4">
        <f t="shared" si="5"/>
        <v>0</v>
      </c>
      <c r="F131" s="36"/>
    </row>
    <row r="132" spans="1:6" ht="15.95" customHeight="1" x14ac:dyDescent="0.2">
      <c r="A132" s="37"/>
      <c r="B132" s="36"/>
      <c r="C132" s="36"/>
      <c r="D132" s="36"/>
      <c r="E132" s="4">
        <f t="shared" si="5"/>
        <v>0</v>
      </c>
      <c r="F132" s="36"/>
    </row>
    <row r="133" spans="1:6" ht="15.95" customHeight="1" x14ac:dyDescent="0.2">
      <c r="A133" s="37"/>
      <c r="B133" s="36"/>
      <c r="C133" s="36"/>
      <c r="D133" s="36"/>
      <c r="E133" s="4">
        <f t="shared" si="5"/>
        <v>0</v>
      </c>
      <c r="F133" s="36"/>
    </row>
    <row r="134" spans="1:6" ht="15.95" customHeight="1" x14ac:dyDescent="0.2">
      <c r="A134" s="37"/>
      <c r="B134" s="36"/>
      <c r="C134" s="36"/>
      <c r="D134" s="36"/>
      <c r="E134" s="4">
        <f t="shared" si="5"/>
        <v>0</v>
      </c>
      <c r="F134" s="36"/>
    </row>
    <row r="135" spans="1:6" ht="15.95" customHeight="1" x14ac:dyDescent="0.2">
      <c r="A135" s="37"/>
      <c r="B135" s="36"/>
      <c r="C135" s="36"/>
      <c r="D135" s="36"/>
      <c r="E135" s="4">
        <f t="shared" ref="E135:E142" si="6">SUM(B135+C135-D135)</f>
        <v>0</v>
      </c>
      <c r="F135" s="36"/>
    </row>
    <row r="136" spans="1:6" ht="15.95" customHeight="1" x14ac:dyDescent="0.2">
      <c r="A136" s="37"/>
      <c r="B136" s="36"/>
      <c r="C136" s="36"/>
      <c r="D136" s="36"/>
      <c r="E136" s="4">
        <f t="shared" si="6"/>
        <v>0</v>
      </c>
      <c r="F136" s="36"/>
    </row>
    <row r="137" spans="1:6" ht="15.95" customHeight="1" x14ac:dyDescent="0.2">
      <c r="A137" s="37"/>
      <c r="B137" s="36"/>
      <c r="C137" s="36"/>
      <c r="D137" s="36"/>
      <c r="E137" s="4">
        <f t="shared" si="6"/>
        <v>0</v>
      </c>
      <c r="F137" s="36"/>
    </row>
    <row r="138" spans="1:6" ht="15.95" customHeight="1" x14ac:dyDescent="0.2">
      <c r="A138" s="37"/>
      <c r="B138" s="36"/>
      <c r="C138" s="36"/>
      <c r="D138" s="36"/>
      <c r="E138" s="4">
        <f t="shared" si="6"/>
        <v>0</v>
      </c>
      <c r="F138" s="36"/>
    </row>
    <row r="139" spans="1:6" ht="15.95" customHeight="1" x14ac:dyDescent="0.2">
      <c r="A139" s="37"/>
      <c r="B139" s="36"/>
      <c r="C139" s="36"/>
      <c r="D139" s="36"/>
      <c r="E139" s="4">
        <f t="shared" si="6"/>
        <v>0</v>
      </c>
      <c r="F139" s="36"/>
    </row>
    <row r="140" spans="1:6" ht="15.95" customHeight="1" x14ac:dyDescent="0.2">
      <c r="A140" s="37"/>
      <c r="B140" s="36"/>
      <c r="C140" s="36"/>
      <c r="D140" s="36"/>
      <c r="E140" s="4">
        <f t="shared" si="6"/>
        <v>0</v>
      </c>
      <c r="F140" s="36"/>
    </row>
    <row r="141" spans="1:6" ht="15.95" customHeight="1" x14ac:dyDescent="0.2">
      <c r="A141" s="37"/>
      <c r="B141" s="36"/>
      <c r="C141" s="36"/>
      <c r="D141" s="36"/>
      <c r="E141" s="4">
        <f t="shared" si="6"/>
        <v>0</v>
      </c>
      <c r="F141" s="36"/>
    </row>
    <row r="142" spans="1:6" ht="15.95" customHeight="1" x14ac:dyDescent="0.2">
      <c r="A142" s="37"/>
      <c r="B142" s="36"/>
      <c r="C142" s="36"/>
      <c r="D142" s="36"/>
      <c r="E142" s="4">
        <f t="shared" si="6"/>
        <v>0</v>
      </c>
      <c r="F142" s="36"/>
    </row>
    <row r="143" spans="1:6" ht="15.95" customHeight="1" x14ac:dyDescent="0.2">
      <c r="A143" s="3" t="s">
        <v>49</v>
      </c>
      <c r="B143" s="4">
        <f>SUM(B128:B142)</f>
        <v>0</v>
      </c>
      <c r="C143" s="4">
        <f>SUM(C128:C142)</f>
        <v>0</v>
      </c>
      <c r="D143" s="4">
        <f>SUM(D128:D142)</f>
        <v>0</v>
      </c>
      <c r="E143" s="4">
        <f>SUM(E128:E142)</f>
        <v>0</v>
      </c>
      <c r="F143" s="4">
        <f>SUM(F128:F142)</f>
        <v>0</v>
      </c>
    </row>
    <row r="144" spans="1:6" ht="25.5" x14ac:dyDescent="0.2">
      <c r="E144" s="31" t="s">
        <v>50</v>
      </c>
    </row>
    <row r="145" spans="1:6" ht="18.75" x14ac:dyDescent="0.3">
      <c r="E145" s="34" t="str">
        <f>IF((E15&lt;&gt;E143),"Problem","")</f>
        <v/>
      </c>
    </row>
    <row r="146" spans="1:6" ht="38.25" x14ac:dyDescent="0.2">
      <c r="A146" s="30" t="s">
        <v>51</v>
      </c>
      <c r="B146" s="12" t="str">
        <f>+B6</f>
        <v>Outstanding July 1, 2024</v>
      </c>
      <c r="C146" s="13" t="s">
        <v>3</v>
      </c>
      <c r="D146" s="13" t="s">
        <v>4</v>
      </c>
      <c r="E146" s="13" t="str">
        <f>+E6</f>
        <v>= Outstanding June 30, 2025</v>
      </c>
      <c r="F146" s="14" t="str">
        <f>+F6</f>
        <v>Interest Paid in FY 2025</v>
      </c>
    </row>
    <row r="147" spans="1:6" ht="15.95" customHeight="1" x14ac:dyDescent="0.2">
      <c r="A147" s="37"/>
      <c r="B147" s="36"/>
      <c r="C147" s="36"/>
      <c r="D147" s="36"/>
      <c r="E147" s="4">
        <f t="shared" ref="E147:E153" si="7">SUM(B147+C147-D147)</f>
        <v>0</v>
      </c>
      <c r="F147" s="36"/>
    </row>
    <row r="148" spans="1:6" ht="15.95" customHeight="1" x14ac:dyDescent="0.2">
      <c r="A148" s="37"/>
      <c r="B148" s="36"/>
      <c r="C148" s="36"/>
      <c r="D148" s="36"/>
      <c r="E148" s="4">
        <f t="shared" si="7"/>
        <v>0</v>
      </c>
      <c r="F148" s="36"/>
    </row>
    <row r="149" spans="1:6" ht="15.95" customHeight="1" x14ac:dyDescent="0.2">
      <c r="A149" s="37"/>
      <c r="B149" s="36"/>
      <c r="C149" s="36"/>
      <c r="D149" s="36"/>
      <c r="E149" s="4">
        <f t="shared" si="7"/>
        <v>0</v>
      </c>
      <c r="F149" s="36"/>
    </row>
    <row r="150" spans="1:6" ht="15.95" customHeight="1" x14ac:dyDescent="0.2">
      <c r="A150" s="37"/>
      <c r="B150" s="36"/>
      <c r="C150" s="36"/>
      <c r="D150" s="36"/>
      <c r="E150" s="4">
        <f t="shared" si="7"/>
        <v>0</v>
      </c>
      <c r="F150" s="36"/>
    </row>
    <row r="151" spans="1:6" ht="15.95" customHeight="1" x14ac:dyDescent="0.2">
      <c r="A151" s="37"/>
      <c r="B151" s="36"/>
      <c r="C151" s="36"/>
      <c r="D151" s="36"/>
      <c r="E151" s="4">
        <f t="shared" si="7"/>
        <v>0</v>
      </c>
      <c r="F151" s="36"/>
    </row>
    <row r="152" spans="1:6" ht="15.95" customHeight="1" x14ac:dyDescent="0.2">
      <c r="A152" s="37"/>
      <c r="B152" s="36"/>
      <c r="C152" s="36"/>
      <c r="D152" s="36"/>
      <c r="E152" s="4">
        <f t="shared" si="7"/>
        <v>0</v>
      </c>
      <c r="F152" s="36"/>
    </row>
    <row r="153" spans="1:6" ht="15.95" customHeight="1" x14ac:dyDescent="0.2">
      <c r="A153" s="37"/>
      <c r="B153" s="36"/>
      <c r="C153" s="36"/>
      <c r="D153" s="36"/>
      <c r="E153" s="4">
        <f t="shared" si="7"/>
        <v>0</v>
      </c>
      <c r="F153" s="36"/>
    </row>
    <row r="154" spans="1:6" ht="15.95" customHeight="1" x14ac:dyDescent="0.2">
      <c r="A154" s="37"/>
      <c r="B154" s="36"/>
      <c r="C154" s="36"/>
      <c r="D154" s="36"/>
      <c r="E154" s="4">
        <f t="shared" ref="E154:E161" si="8">SUM(B154+C154-D154)</f>
        <v>0</v>
      </c>
      <c r="F154" s="36"/>
    </row>
    <row r="155" spans="1:6" ht="15.95" customHeight="1" x14ac:dyDescent="0.2">
      <c r="A155" s="37"/>
      <c r="B155" s="36"/>
      <c r="C155" s="36"/>
      <c r="D155" s="36"/>
      <c r="E155" s="4">
        <f t="shared" si="8"/>
        <v>0</v>
      </c>
      <c r="F155" s="36"/>
    </row>
    <row r="156" spans="1:6" ht="15.95" customHeight="1" x14ac:dyDescent="0.2">
      <c r="A156" s="37"/>
      <c r="B156" s="36"/>
      <c r="C156" s="36"/>
      <c r="D156" s="36"/>
      <c r="E156" s="4">
        <f t="shared" si="8"/>
        <v>0</v>
      </c>
      <c r="F156" s="36"/>
    </row>
    <row r="157" spans="1:6" ht="15.95" customHeight="1" x14ac:dyDescent="0.2">
      <c r="A157" s="37"/>
      <c r="B157" s="36"/>
      <c r="C157" s="36"/>
      <c r="D157" s="36"/>
      <c r="E157" s="4">
        <f t="shared" si="8"/>
        <v>0</v>
      </c>
      <c r="F157" s="36"/>
    </row>
    <row r="158" spans="1:6" ht="15.95" customHeight="1" x14ac:dyDescent="0.2">
      <c r="A158" s="37"/>
      <c r="B158" s="36"/>
      <c r="C158" s="36"/>
      <c r="D158" s="36"/>
      <c r="E158" s="4">
        <f t="shared" si="8"/>
        <v>0</v>
      </c>
      <c r="F158" s="36"/>
    </row>
    <row r="159" spans="1:6" ht="15.95" customHeight="1" x14ac:dyDescent="0.2">
      <c r="A159" s="37"/>
      <c r="B159" s="36"/>
      <c r="C159" s="36"/>
      <c r="D159" s="36"/>
      <c r="E159" s="4">
        <f t="shared" si="8"/>
        <v>0</v>
      </c>
      <c r="F159" s="36"/>
    </row>
    <row r="160" spans="1:6" ht="15.95" customHeight="1" x14ac:dyDescent="0.2">
      <c r="A160" s="37"/>
      <c r="B160" s="36"/>
      <c r="C160" s="36"/>
      <c r="D160" s="36"/>
      <c r="E160" s="4">
        <f t="shared" si="8"/>
        <v>0</v>
      </c>
      <c r="F160" s="36"/>
    </row>
    <row r="161" spans="1:6" ht="15.95" customHeight="1" x14ac:dyDescent="0.2">
      <c r="A161" s="37"/>
      <c r="B161" s="36"/>
      <c r="C161" s="36"/>
      <c r="D161" s="36"/>
      <c r="E161" s="4">
        <f t="shared" si="8"/>
        <v>0</v>
      </c>
      <c r="F161" s="36"/>
    </row>
    <row r="162" spans="1:6" ht="15.95" customHeight="1" x14ac:dyDescent="0.2">
      <c r="A162" s="3" t="s">
        <v>49</v>
      </c>
      <c r="B162" s="4">
        <f>SUM(B147:B161)</f>
        <v>0</v>
      </c>
      <c r="C162" s="4">
        <f>SUM(C147:C161)</f>
        <v>0</v>
      </c>
      <c r="D162" s="4">
        <f>SUM(D147:D161)</f>
        <v>0</v>
      </c>
      <c r="E162" s="4">
        <f>SUM(E147:E161)</f>
        <v>0</v>
      </c>
      <c r="F162" s="4">
        <f>SUM(F147:F161)</f>
        <v>0</v>
      </c>
    </row>
    <row r="163" spans="1:6" ht="25.5" x14ac:dyDescent="0.2">
      <c r="E163" s="31" t="s">
        <v>50</v>
      </c>
    </row>
    <row r="164" spans="1:6" ht="18.75" x14ac:dyDescent="0.3">
      <c r="E164" s="34" t="str">
        <f>IF((E27&lt;&gt;E162),"Problem","")</f>
        <v/>
      </c>
    </row>
    <row r="165" spans="1:6" ht="39" customHeight="1" x14ac:dyDescent="0.2">
      <c r="A165" s="30" t="s">
        <v>52</v>
      </c>
      <c r="B165" s="12" t="str">
        <f>+B6</f>
        <v>Outstanding July 1, 2024</v>
      </c>
      <c r="C165" s="13" t="s">
        <v>26</v>
      </c>
      <c r="D165" s="13" t="s">
        <v>27</v>
      </c>
      <c r="E165" s="12" t="str">
        <f>+E6</f>
        <v>= Outstanding June 30, 2025</v>
      </c>
      <c r="F165" s="12" t="str">
        <f>+F6</f>
        <v>Interest Paid in FY 2025</v>
      </c>
    </row>
    <row r="166" spans="1:6" ht="15.95" customHeight="1" x14ac:dyDescent="0.2">
      <c r="A166" s="37"/>
      <c r="B166" s="36"/>
      <c r="C166" s="36"/>
      <c r="D166" s="36"/>
      <c r="E166" s="4">
        <f>SUM(B166+C166-D166)</f>
        <v>0</v>
      </c>
      <c r="F166" s="36"/>
    </row>
    <row r="167" spans="1:6" ht="15.95" customHeight="1" x14ac:dyDescent="0.2">
      <c r="A167" s="40"/>
      <c r="B167" s="39"/>
      <c r="C167" s="39"/>
      <c r="D167" s="39"/>
      <c r="E167" s="4">
        <f>SUM(B167+C167-D167)</f>
        <v>0</v>
      </c>
      <c r="F167" s="39"/>
    </row>
    <row r="168" spans="1:6" ht="15.95" customHeight="1" x14ac:dyDescent="0.2">
      <c r="A168" s="40"/>
      <c r="B168" s="36"/>
      <c r="C168" s="36"/>
      <c r="D168" s="36"/>
      <c r="E168" s="4">
        <f t="shared" ref="E168:E175" si="9">SUM(B168+C168-D168)</f>
        <v>0</v>
      </c>
      <c r="F168" s="36"/>
    </row>
    <row r="169" spans="1:6" ht="15.95" customHeight="1" x14ac:dyDescent="0.2">
      <c r="A169" s="40"/>
      <c r="B169" s="36"/>
      <c r="C169" s="36"/>
      <c r="D169" s="36"/>
      <c r="E169" s="4">
        <f t="shared" si="9"/>
        <v>0</v>
      </c>
      <c r="F169" s="36"/>
    </row>
    <row r="170" spans="1:6" ht="15.95" customHeight="1" x14ac:dyDescent="0.2">
      <c r="A170" s="40"/>
      <c r="B170" s="36"/>
      <c r="C170" s="36"/>
      <c r="D170" s="36"/>
      <c r="E170" s="4">
        <f t="shared" si="9"/>
        <v>0</v>
      </c>
      <c r="F170" s="36"/>
    </row>
    <row r="171" spans="1:6" ht="15.95" customHeight="1" x14ac:dyDescent="0.2">
      <c r="A171" s="40"/>
      <c r="B171" s="36"/>
      <c r="C171" s="36"/>
      <c r="D171" s="36"/>
      <c r="E171" s="4">
        <f t="shared" si="9"/>
        <v>0</v>
      </c>
      <c r="F171" s="36"/>
    </row>
    <row r="172" spans="1:6" ht="15.95" customHeight="1" x14ac:dyDescent="0.2">
      <c r="A172" s="40"/>
      <c r="B172" s="36"/>
      <c r="C172" s="36"/>
      <c r="D172" s="36"/>
      <c r="E172" s="4">
        <f t="shared" si="9"/>
        <v>0</v>
      </c>
      <c r="F172" s="36"/>
    </row>
    <row r="173" spans="1:6" ht="15.95" customHeight="1" x14ac:dyDescent="0.2">
      <c r="A173" s="37"/>
      <c r="B173" s="36"/>
      <c r="C173" s="36"/>
      <c r="D173" s="36"/>
      <c r="E173" s="4">
        <f t="shared" si="9"/>
        <v>0</v>
      </c>
      <c r="F173" s="36"/>
    </row>
    <row r="174" spans="1:6" ht="15.95" customHeight="1" x14ac:dyDescent="0.2">
      <c r="A174" s="37"/>
      <c r="B174" s="36"/>
      <c r="C174" s="36"/>
      <c r="D174" s="36"/>
      <c r="E174" s="4">
        <f t="shared" si="9"/>
        <v>0</v>
      </c>
      <c r="F174" s="36"/>
    </row>
    <row r="175" spans="1:6" ht="15.95" customHeight="1" x14ac:dyDescent="0.2">
      <c r="A175" s="37"/>
      <c r="B175" s="36"/>
      <c r="C175" s="36"/>
      <c r="D175" s="36"/>
      <c r="E175" s="4">
        <f t="shared" si="9"/>
        <v>0</v>
      </c>
      <c r="F175" s="36"/>
    </row>
    <row r="176" spans="1:6" ht="15.95" customHeight="1" x14ac:dyDescent="0.2">
      <c r="A176" s="37"/>
      <c r="B176" s="36"/>
      <c r="C176" s="36"/>
      <c r="D176" s="36"/>
      <c r="E176" s="4">
        <f t="shared" ref="E176:E181" si="10">SUM(B176+C176-D176)</f>
        <v>0</v>
      </c>
      <c r="F176" s="36"/>
    </row>
    <row r="177" spans="1:6" ht="15.95" customHeight="1" x14ac:dyDescent="0.2">
      <c r="A177" s="37"/>
      <c r="B177" s="36"/>
      <c r="C177" s="36"/>
      <c r="D177" s="36"/>
      <c r="E177" s="4">
        <f t="shared" si="10"/>
        <v>0</v>
      </c>
      <c r="F177" s="36"/>
    </row>
    <row r="178" spans="1:6" ht="15.95" customHeight="1" x14ac:dyDescent="0.2">
      <c r="A178" s="37"/>
      <c r="B178" s="36"/>
      <c r="C178" s="36"/>
      <c r="D178" s="36"/>
      <c r="E178" s="4">
        <f t="shared" si="10"/>
        <v>0</v>
      </c>
      <c r="F178" s="36"/>
    </row>
    <row r="179" spans="1:6" ht="15.95" customHeight="1" x14ac:dyDescent="0.2">
      <c r="A179" s="37"/>
      <c r="B179" s="36"/>
      <c r="C179" s="36"/>
      <c r="D179" s="36"/>
      <c r="E179" s="4">
        <f t="shared" si="10"/>
        <v>0</v>
      </c>
      <c r="F179" s="36"/>
    </row>
    <row r="180" spans="1:6" ht="15.95" customHeight="1" x14ac:dyDescent="0.2">
      <c r="A180" s="37"/>
      <c r="B180" s="36"/>
      <c r="C180" s="36"/>
      <c r="D180" s="36"/>
      <c r="E180" s="4">
        <f t="shared" si="10"/>
        <v>0</v>
      </c>
      <c r="F180" s="36"/>
    </row>
    <row r="181" spans="1:6" ht="15.95" customHeight="1" x14ac:dyDescent="0.2">
      <c r="A181" s="37"/>
      <c r="B181" s="36"/>
      <c r="C181" s="36"/>
      <c r="D181" s="36"/>
      <c r="E181" s="4">
        <f t="shared" si="10"/>
        <v>0</v>
      </c>
      <c r="F181" s="36"/>
    </row>
    <row r="182" spans="1:6" ht="15.95" customHeight="1" x14ac:dyDescent="0.2">
      <c r="A182" s="3" t="s">
        <v>49</v>
      </c>
      <c r="B182" s="4">
        <f>SUM(B166:B181)</f>
        <v>0</v>
      </c>
      <c r="C182" s="4">
        <f>SUM(C166:C181)</f>
        <v>0</v>
      </c>
      <c r="D182" s="4">
        <f>SUM(D166:D181)</f>
        <v>0</v>
      </c>
      <c r="E182" s="4">
        <f>SUM(E166:E181)</f>
        <v>0</v>
      </c>
      <c r="F182" s="4">
        <f>SUM(F166:F181)</f>
        <v>0</v>
      </c>
    </row>
    <row r="183" spans="1:6" ht="25.5" x14ac:dyDescent="0.2">
      <c r="E183" s="31" t="s">
        <v>53</v>
      </c>
    </row>
    <row r="184" spans="1:6" ht="18.75" x14ac:dyDescent="0.3">
      <c r="E184" s="34" t="str">
        <f>IF((E58&lt;&gt;E182),"Problem","")</f>
        <v/>
      </c>
    </row>
  </sheetData>
  <mergeCells count="3">
    <mergeCell ref="B34:C34"/>
    <mergeCell ref="B39:C39"/>
    <mergeCell ref="B4:D4"/>
  </mergeCells>
  <phoneticPr fontId="0" type="noConversion"/>
  <printOptions horizontalCentered="1"/>
  <pageMargins left="0.75" right="0.75" top="0.75" bottom="0.75" header="0.5" footer="0.5"/>
  <pageSetup scale="95" fitToHeight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SOI</vt:lpstr>
      <vt:lpstr>SOI!Print_Area</vt:lpstr>
      <vt:lpstr>YEAR</vt:lpstr>
    </vt:vector>
  </TitlesOfParts>
  <Company>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REVENUE</dc:creator>
  <cp:lastModifiedBy>Curtis, Jared (DOR)</cp:lastModifiedBy>
  <cp:lastPrinted>2019-06-14T20:47:47Z</cp:lastPrinted>
  <dcterms:created xsi:type="dcterms:W3CDTF">1999-08-05T12:48:27Z</dcterms:created>
  <dcterms:modified xsi:type="dcterms:W3CDTF">2025-06-27T12:32:14Z</dcterms:modified>
</cp:coreProperties>
</file>