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wagnerd\Desktop\"/>
    </mc:Choice>
  </mc:AlternateContent>
  <xr:revisionPtr revIDLastSave="0" documentId="8_{3189BAB1-9335-4D07-B48C-76CBB9408C7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Sheet1!$A$1:$F$201</definedName>
    <definedName name="YEAR">Sheet1!$F$4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1" l="1"/>
  <c r="E18" i="1" l="1"/>
  <c r="E6" i="1"/>
  <c r="A43" i="1" l="1"/>
  <c r="F18" i="1"/>
  <c r="B18" i="1"/>
  <c r="F6" i="1"/>
  <c r="F182" i="1" s="1"/>
  <c r="E50" i="1"/>
  <c r="B6" i="1"/>
  <c r="B182" i="1" s="1"/>
  <c r="F96" i="1"/>
  <c r="E57" i="1"/>
  <c r="E58" i="1"/>
  <c r="E59" i="1"/>
  <c r="E60" i="1"/>
  <c r="E61" i="1"/>
  <c r="E56" i="1"/>
  <c r="E52" i="1"/>
  <c r="E63" i="1"/>
  <c r="E54" i="1"/>
  <c r="E55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F199" i="1"/>
  <c r="D199" i="1"/>
  <c r="C199" i="1"/>
  <c r="B199" i="1"/>
  <c r="E19" i="1"/>
  <c r="E20" i="1"/>
  <c r="E28" i="1" s="1"/>
  <c r="E21" i="1"/>
  <c r="E22" i="1"/>
  <c r="E23" i="1"/>
  <c r="E24" i="1"/>
  <c r="E25" i="1"/>
  <c r="E26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F176" i="1"/>
  <c r="D176" i="1"/>
  <c r="C176" i="1"/>
  <c r="B176" i="1"/>
  <c r="E7" i="1"/>
  <c r="E8" i="1"/>
  <c r="E9" i="1"/>
  <c r="E10" i="1"/>
  <c r="E11" i="1"/>
  <c r="E12" i="1"/>
  <c r="E13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F156" i="1"/>
  <c r="D156" i="1"/>
  <c r="C156" i="1"/>
  <c r="B156" i="1"/>
  <c r="B63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97" i="1"/>
  <c r="F81" i="1"/>
  <c r="F82" i="1"/>
  <c r="F75" i="1"/>
  <c r="F83" i="1"/>
  <c r="F69" i="1"/>
  <c r="F70" i="1"/>
  <c r="F71" i="1"/>
  <c r="F72" i="1"/>
  <c r="F73" i="1"/>
  <c r="F74" i="1"/>
  <c r="F76" i="1"/>
  <c r="F77" i="1"/>
  <c r="F78" i="1"/>
  <c r="F79" i="1"/>
  <c r="F80" i="1"/>
  <c r="C63" i="1"/>
  <c r="D63" i="1"/>
  <c r="F63" i="1"/>
  <c r="F28" i="1"/>
  <c r="C15" i="1"/>
  <c r="C28" i="1"/>
  <c r="C30" i="1" s="1"/>
  <c r="C65" i="1" s="1"/>
  <c r="D15" i="1"/>
  <c r="D28" i="1"/>
  <c r="F15" i="1"/>
  <c r="F30" i="1"/>
  <c r="F65" i="1" s="1"/>
  <c r="B15" i="1"/>
  <c r="B28" i="1"/>
  <c r="E201" i="1" l="1"/>
  <c r="E199" i="1"/>
  <c r="D30" i="1"/>
  <c r="D65" i="1" s="1"/>
  <c r="E15" i="1"/>
  <c r="E30" i="1" s="1"/>
  <c r="E65" i="1" s="1"/>
  <c r="E176" i="1"/>
  <c r="E178" i="1" s="1"/>
  <c r="F84" i="1"/>
  <c r="F88" i="1" s="1"/>
  <c r="E156" i="1"/>
  <c r="E158" i="1" s="1"/>
  <c r="B30" i="1"/>
  <c r="B65" i="1" s="1"/>
  <c r="F131" i="1"/>
  <c r="F86" i="1" s="1"/>
  <c r="F50" i="1"/>
  <c r="F160" i="1"/>
  <c r="F140" i="1"/>
  <c r="E160" i="1"/>
  <c r="E140" i="1"/>
  <c r="E182" i="1"/>
  <c r="B160" i="1"/>
  <c r="B140" i="1"/>
  <c r="B50" i="1"/>
</calcChain>
</file>

<file path=xl/sharedStrings.xml><?xml version="1.0" encoding="utf-8"?>
<sst xmlns="http://schemas.openxmlformats.org/spreadsheetml/2006/main" count="84" uniqueCount="61">
  <si>
    <t>Bureau of Accounts   ~   Automated Statement of Indebtedness</t>
  </si>
  <si>
    <t>City/Town/District of :</t>
  </si>
  <si>
    <t>Long Term Debt
Inside the Debt Limit</t>
  </si>
  <si>
    <t>+ New Debt Issued</t>
  </si>
  <si>
    <t xml:space="preserve">- Retirements
</t>
  </si>
  <si>
    <t>Buildings</t>
  </si>
  <si>
    <t>Departmental Equipment</t>
  </si>
  <si>
    <t>School Buildings</t>
  </si>
  <si>
    <t>School - All Other</t>
  </si>
  <si>
    <t>Sewer</t>
  </si>
  <si>
    <t>Solid Waste</t>
  </si>
  <si>
    <t>Other Inside</t>
  </si>
  <si>
    <t>SUB - TOTAL Inside</t>
  </si>
  <si>
    <t>Long Term Debt
Outside the Debt Limit</t>
  </si>
  <si>
    <t>Airport</t>
  </si>
  <si>
    <t>Gas/Electric Utility</t>
  </si>
  <si>
    <t>Hospital</t>
  </si>
  <si>
    <t>Water</t>
  </si>
  <si>
    <t>Other Outside</t>
  </si>
  <si>
    <t>SUB - TOTAL Outside</t>
  </si>
  <si>
    <t>TOTAL Long Term Debt</t>
  </si>
  <si>
    <t>I certify to the best of my knowledge that this information is complete and accurate as of this date.</t>
  </si>
  <si>
    <t>Treasurer:</t>
  </si>
  <si>
    <t>Date:</t>
  </si>
  <si>
    <t>Date:________________</t>
  </si>
  <si>
    <t xml:space="preserve">Short Term Debt
</t>
  </si>
  <si>
    <t xml:space="preserve">+ Issued
</t>
  </si>
  <si>
    <t xml:space="preserve">- Retired
</t>
  </si>
  <si>
    <t>RANs - Revenue Anticipation</t>
  </si>
  <si>
    <t>BANs - Bond Anticipation:</t>
  </si>
  <si>
    <t>Other BANs</t>
  </si>
  <si>
    <t>SANs - State Grant Anticipation</t>
  </si>
  <si>
    <t>FANs - Federal Gr. Anticipation</t>
  </si>
  <si>
    <t>Other Short Term Debt</t>
  </si>
  <si>
    <t>TOTAL Short Term Debt</t>
  </si>
  <si>
    <t>GRAND TOTAL All Debt</t>
  </si>
  <si>
    <t>Authorized and Unissued Debt</t>
  </si>
  <si>
    <t xml:space="preserve">Purpose
</t>
  </si>
  <si>
    <t xml:space="preserve">Date of
Vote
</t>
  </si>
  <si>
    <t xml:space="preserve">Article
Number
</t>
  </si>
  <si>
    <t xml:space="preserve">Amount
Authorized
</t>
  </si>
  <si>
    <t>- Issued
- Retired
- Rescined</t>
  </si>
  <si>
    <t>SUB - TOTAL from additional sheet(s)</t>
  </si>
  <si>
    <t>TOTAL Authorized and Unissued Debt</t>
  </si>
  <si>
    <t>Please Complete Additional Sections if Needed</t>
  </si>
  <si>
    <t>Authorized and Unissued Debt  -  Additional Sheet(s)</t>
  </si>
  <si>
    <t>SUB -TOTAL Additional Sheet(s)</t>
  </si>
  <si>
    <r>
      <t xml:space="preserve">BUREAU OF ACCOUNTS, STATEMENT OF INDEBTEDNESS </t>
    </r>
    <r>
      <rPr>
        <b/>
        <i/>
        <u/>
        <sz val="12"/>
        <rFont val="Times New Roman"/>
        <family val="1"/>
      </rPr>
      <t>DETAIL</t>
    </r>
  </si>
  <si>
    <t>Long Term Debt
Inside the Debt Limit  Report by Issuance</t>
  </si>
  <si>
    <t>TOTAL</t>
  </si>
  <si>
    <t>Must equal          page 1 subtotal</t>
  </si>
  <si>
    <t>Long Term Debt
Outside the Debt Limit  Report by Issuance</t>
  </si>
  <si>
    <t xml:space="preserve">Short Term Debt                          Report by Issuance
</t>
  </si>
  <si>
    <t>Must equal          page 2 Total</t>
  </si>
  <si>
    <t xml:space="preserve">                    I certify that long and short term debt as identified in this Statement of Indebtedness is in agreement</t>
  </si>
  <si>
    <t xml:space="preserve">                    with the general ledger controls in my department and are also reflected on the balance sheet.  </t>
  </si>
  <si>
    <t>Accounting Officer:</t>
  </si>
  <si>
    <t>Massachusetts Department of Revenue, Division of Local Services</t>
  </si>
  <si>
    <t>FY</t>
  </si>
  <si>
    <t>Enter year:</t>
  </si>
  <si>
    <t>Updated 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</si>
</sst>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</font>
    <font>
      <b/>
      <i/>
      <u/>
      <sz val="12"/>
      <name val="Times New Roman"/>
      <family val="1"/>
    </font>
    <font>
      <sz val="14"/>
      <color indexed="53"/>
      <name val="Times New Roman"/>
      <family val="1"/>
    </font>
    <font>
      <u/>
      <sz val="10"/>
      <name val="Times New Roman"/>
      <family val="1"/>
    </font>
    <font>
      <b/>
      <sz val="12"/>
      <name val="Arial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A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9" fontId="2" fillId="0" borderId="1" xfId="0" applyNumberFormat="1" applyFont="1" applyBorder="1"/>
    <xf numFmtId="7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7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quotePrefix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quotePrefix="1" applyFont="1" applyFill="1" applyBorder="1" applyAlignment="1">
      <alignment horizontal="center" wrapText="1"/>
    </xf>
    <xf numFmtId="0" fontId="2" fillId="2" borderId="7" xfId="0" quotePrefix="1" applyFont="1" applyFill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39" fontId="2" fillId="0" borderId="0" xfId="0" applyNumberFormat="1" applyFont="1"/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2" borderId="2" xfId="0" quotePrefix="1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 wrapText="1"/>
    </xf>
    <xf numFmtId="39" fontId="2" fillId="3" borderId="1" xfId="0" applyNumberFormat="1" applyFont="1" applyFill="1" applyBorder="1"/>
    <xf numFmtId="0" fontId="9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Continuous"/>
    </xf>
    <xf numFmtId="39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39" fontId="2" fillId="4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5" borderId="2" xfId="0" applyFont="1" applyFill="1" applyBorder="1" applyAlignment="1">
      <alignment horizontal="center" wrapText="1"/>
    </xf>
    <xf numFmtId="0" fontId="2" fillId="5" borderId="3" xfId="0" quotePrefix="1" applyFont="1" applyFill="1" applyBorder="1" applyAlignment="1">
      <alignment horizontal="center" wrapText="1"/>
    </xf>
    <xf numFmtId="49" fontId="2" fillId="5" borderId="3" xfId="0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0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7"/>
      <color rgb="FFFFFF66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34</xdr:row>
      <xdr:rowOff>152400</xdr:rowOff>
    </xdr:from>
    <xdr:to>
      <xdr:col>2</xdr:col>
      <xdr:colOff>904875</xdr:colOff>
      <xdr:row>34</xdr:row>
      <xdr:rowOff>152400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F714EEA5-C9B4-43D7-8CAB-75439A607651}"/>
            </a:ext>
          </a:extLst>
        </xdr:cNvPr>
        <xdr:cNvSpPr>
          <a:spLocks noChangeShapeType="1"/>
        </xdr:cNvSpPr>
      </xdr:nvSpPr>
      <xdr:spPr bwMode="auto">
        <a:xfrm>
          <a:off x="581025" y="6829425"/>
          <a:ext cx="2895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34</xdr:row>
      <xdr:rowOff>152400</xdr:rowOff>
    </xdr:from>
    <xdr:to>
      <xdr:col>5</xdr:col>
      <xdr:colOff>466725</xdr:colOff>
      <xdr:row>34</xdr:row>
      <xdr:rowOff>152400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A8E58279-7CA4-49CE-B47E-B314FF581C96}"/>
            </a:ext>
          </a:extLst>
        </xdr:cNvPr>
        <xdr:cNvSpPr>
          <a:spLocks noChangeShapeType="1"/>
        </xdr:cNvSpPr>
      </xdr:nvSpPr>
      <xdr:spPr bwMode="auto">
        <a:xfrm>
          <a:off x="4733925" y="682942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39</xdr:row>
      <xdr:rowOff>152400</xdr:rowOff>
    </xdr:from>
    <xdr:to>
      <xdr:col>2</xdr:col>
      <xdr:colOff>904875</xdr:colOff>
      <xdr:row>39</xdr:row>
      <xdr:rowOff>152400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85DC2C2E-42F6-4E31-8FDE-E078F12C0808}"/>
            </a:ext>
          </a:extLst>
        </xdr:cNvPr>
        <xdr:cNvSpPr>
          <a:spLocks noChangeShapeType="1"/>
        </xdr:cNvSpPr>
      </xdr:nvSpPr>
      <xdr:spPr bwMode="auto">
        <a:xfrm>
          <a:off x="581025" y="7562850"/>
          <a:ext cx="2895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zoomScaleNormal="100" workbookViewId="0">
      <selection activeCell="J16" sqref="J16"/>
    </sheetView>
  </sheetViews>
  <sheetFormatPr defaultColWidth="9.1796875" defaultRowHeight="13" x14ac:dyDescent="0.3"/>
  <cols>
    <col min="1" max="1" width="24.81640625" style="2" customWidth="1"/>
    <col min="2" max="4" width="13.7265625" style="2" customWidth="1"/>
    <col min="5" max="5" width="14.453125" style="2" customWidth="1"/>
    <col min="6" max="6" width="13.7265625" style="2" customWidth="1"/>
    <col min="7" max="16384" width="9.1796875" style="2"/>
  </cols>
  <sheetData>
    <row r="1" spans="1:7" s="1" customFormat="1" ht="15.5" x14ac:dyDescent="0.35">
      <c r="A1" s="36" t="s">
        <v>57</v>
      </c>
      <c r="B1" s="36"/>
      <c r="C1" s="36"/>
      <c r="D1" s="36"/>
      <c r="E1" s="36"/>
      <c r="F1" s="36"/>
      <c r="G1" s="52" t="s">
        <v>60</v>
      </c>
    </row>
    <row r="2" spans="1:7" s="1" customFormat="1" ht="15.5" x14ac:dyDescent="0.35">
      <c r="A2" s="36" t="s">
        <v>0</v>
      </c>
      <c r="B2" s="36"/>
      <c r="C2" s="36"/>
      <c r="D2" s="36"/>
      <c r="E2" s="36"/>
      <c r="F2" s="36"/>
    </row>
    <row r="3" spans="1:7" ht="13.5" thickBot="1" x14ac:dyDescent="0.35">
      <c r="F3" s="2" t="s">
        <v>59</v>
      </c>
    </row>
    <row r="4" spans="1:7" ht="16" thickBot="1" x14ac:dyDescent="0.4">
      <c r="A4" s="23" t="s">
        <v>1</v>
      </c>
      <c r="B4" s="51"/>
      <c r="C4" s="51"/>
      <c r="D4" s="51"/>
      <c r="E4" s="45" t="s">
        <v>58</v>
      </c>
      <c r="F4" s="24">
        <v>2023</v>
      </c>
    </row>
    <row r="6" spans="1:7" ht="27" customHeight="1" x14ac:dyDescent="0.3">
      <c r="A6" s="46" t="s">
        <v>2</v>
      </c>
      <c r="B6" s="48" t="str">
        <f>_xlfn.CONCAT("Outstanding July 1, ", YEAR-1)</f>
        <v>Outstanding July 1, 2022</v>
      </c>
      <c r="C6" s="47" t="s">
        <v>3</v>
      </c>
      <c r="D6" s="47" t="s">
        <v>4</v>
      </c>
      <c r="E6" s="49" t="str">
        <f>CONCATENATE("= Outstanding June 30, ", YEAR)</f>
        <v>= Outstanding June 30, 2023</v>
      </c>
      <c r="F6" s="48" t="str">
        <f>_xlfn.CONCAT("Interest Paid in FY ", YEAR)</f>
        <v>Interest Paid in FY 2023</v>
      </c>
    </row>
    <row r="7" spans="1:7" ht="16" customHeight="1" x14ac:dyDescent="0.3">
      <c r="A7" s="3" t="s">
        <v>5</v>
      </c>
      <c r="B7" s="37"/>
      <c r="C7" s="37"/>
      <c r="D7" s="37"/>
      <c r="E7" s="4">
        <f>SUM(B7+C7-D7)</f>
        <v>0</v>
      </c>
      <c r="F7" s="37"/>
    </row>
    <row r="8" spans="1:7" ht="16" customHeight="1" x14ac:dyDescent="0.3">
      <c r="A8" s="3" t="s">
        <v>6</v>
      </c>
      <c r="B8" s="37"/>
      <c r="C8" s="37"/>
      <c r="D8" s="37"/>
      <c r="E8" s="4">
        <f t="shared" ref="E8:E13" si="0">SUM(B8+C8-D8)</f>
        <v>0</v>
      </c>
      <c r="F8" s="37"/>
    </row>
    <row r="9" spans="1:7" ht="16" customHeight="1" x14ac:dyDescent="0.3">
      <c r="A9" s="3" t="s">
        <v>7</v>
      </c>
      <c r="B9" s="37"/>
      <c r="C9" s="37"/>
      <c r="D9" s="37"/>
      <c r="E9" s="4">
        <f t="shared" si="0"/>
        <v>0</v>
      </c>
      <c r="F9" s="37"/>
    </row>
    <row r="10" spans="1:7" ht="16" customHeight="1" x14ac:dyDescent="0.3">
      <c r="A10" s="3" t="s">
        <v>8</v>
      </c>
      <c r="B10" s="37"/>
      <c r="C10" s="37"/>
      <c r="D10" s="37"/>
      <c r="E10" s="4">
        <f t="shared" si="0"/>
        <v>0</v>
      </c>
      <c r="F10" s="37"/>
    </row>
    <row r="11" spans="1:7" ht="16" customHeight="1" x14ac:dyDescent="0.3">
      <c r="A11" s="3" t="s">
        <v>9</v>
      </c>
      <c r="B11" s="37"/>
      <c r="C11" s="37"/>
      <c r="D11" s="37"/>
      <c r="E11" s="4">
        <f t="shared" si="0"/>
        <v>0</v>
      </c>
      <c r="F11" s="37"/>
    </row>
    <row r="12" spans="1:7" ht="16" customHeight="1" x14ac:dyDescent="0.3">
      <c r="A12" s="3" t="s">
        <v>10</v>
      </c>
      <c r="B12" s="37"/>
      <c r="C12" s="37"/>
      <c r="D12" s="37"/>
      <c r="E12" s="4">
        <f t="shared" si="0"/>
        <v>0</v>
      </c>
      <c r="F12" s="37"/>
    </row>
    <row r="13" spans="1:7" ht="16" customHeight="1" x14ac:dyDescent="0.3">
      <c r="A13" s="3" t="s">
        <v>11</v>
      </c>
      <c r="B13" s="37"/>
      <c r="C13" s="37"/>
      <c r="D13" s="37"/>
      <c r="E13" s="4">
        <f t="shared" si="0"/>
        <v>0</v>
      </c>
      <c r="F13" s="37"/>
    </row>
    <row r="14" spans="1:7" ht="16" customHeight="1" x14ac:dyDescent="0.3"/>
    <row r="15" spans="1:7" ht="16" customHeight="1" x14ac:dyDescent="0.3">
      <c r="A15" s="3" t="s">
        <v>12</v>
      </c>
      <c r="B15" s="5">
        <f>SUM(B7:B13)</f>
        <v>0</v>
      </c>
      <c r="C15" s="5">
        <f>SUM(C7:C13)</f>
        <v>0</v>
      </c>
      <c r="D15" s="5">
        <f>SUM(D7:D13)</f>
        <v>0</v>
      </c>
      <c r="E15" s="5">
        <f>SUM(E7:E13)</f>
        <v>0</v>
      </c>
      <c r="F15" s="5">
        <f>SUM(F7:F13)</f>
        <v>0</v>
      </c>
    </row>
    <row r="16" spans="1:7" ht="16" customHeight="1" x14ac:dyDescent="0.3">
      <c r="B16" s="7"/>
      <c r="C16" s="7"/>
      <c r="D16" s="7"/>
      <c r="E16" s="7"/>
      <c r="F16" s="7"/>
    </row>
    <row r="18" spans="1:6" ht="26" x14ac:dyDescent="0.3">
      <c r="A18" s="46" t="s">
        <v>13</v>
      </c>
      <c r="B18" s="48" t="str">
        <f>_xlfn.CONCAT("Outstanding July 1, ", YEAR-1)</f>
        <v>Outstanding July 1, 2022</v>
      </c>
      <c r="C18" s="47" t="s">
        <v>3</v>
      </c>
      <c r="D18" s="47" t="s">
        <v>4</v>
      </c>
      <c r="E18" s="49" t="str">
        <f>CONCATENATE("= Outstanding June 30, ", YEAR)</f>
        <v>= Outstanding June 30, 2023</v>
      </c>
      <c r="F18" s="48" t="str">
        <f>_xlfn.CONCAT("Interest Paid in FY ", YEAR)</f>
        <v>Interest Paid in FY 2023</v>
      </c>
    </row>
    <row r="19" spans="1:6" ht="16" customHeight="1" x14ac:dyDescent="0.3">
      <c r="A19" s="3" t="s">
        <v>14</v>
      </c>
      <c r="B19" s="37"/>
      <c r="C19" s="37"/>
      <c r="D19" s="37"/>
      <c r="E19" s="4">
        <f t="shared" ref="E19:E25" si="1">SUM(B19+C19-D19)</f>
        <v>0</v>
      </c>
      <c r="F19" s="37"/>
    </row>
    <row r="20" spans="1:6" ht="16" customHeight="1" x14ac:dyDescent="0.3">
      <c r="A20" s="3" t="s">
        <v>15</v>
      </c>
      <c r="B20" s="37"/>
      <c r="C20" s="37"/>
      <c r="D20" s="37"/>
      <c r="E20" s="4">
        <f t="shared" si="1"/>
        <v>0</v>
      </c>
      <c r="F20" s="37"/>
    </row>
    <row r="21" spans="1:6" ht="16" customHeight="1" x14ac:dyDescent="0.3">
      <c r="A21" s="3" t="s">
        <v>16</v>
      </c>
      <c r="B21" s="37"/>
      <c r="C21" s="37"/>
      <c r="D21" s="37"/>
      <c r="E21" s="4">
        <f t="shared" si="1"/>
        <v>0</v>
      </c>
      <c r="F21" s="37"/>
    </row>
    <row r="22" spans="1:6" ht="16" customHeight="1" x14ac:dyDescent="0.3">
      <c r="A22" s="3" t="s">
        <v>7</v>
      </c>
      <c r="B22" s="37"/>
      <c r="C22" s="37"/>
      <c r="D22" s="37"/>
      <c r="E22" s="4">
        <f t="shared" si="1"/>
        <v>0</v>
      </c>
      <c r="F22" s="37"/>
    </row>
    <row r="23" spans="1:6" ht="16" customHeight="1" x14ac:dyDescent="0.3">
      <c r="A23" s="3" t="s">
        <v>9</v>
      </c>
      <c r="B23" s="37"/>
      <c r="C23" s="37"/>
      <c r="D23" s="37"/>
      <c r="E23" s="4">
        <f t="shared" si="1"/>
        <v>0</v>
      </c>
      <c r="F23" s="37"/>
    </row>
    <row r="24" spans="1:6" ht="16" customHeight="1" x14ac:dyDescent="0.3">
      <c r="A24" s="3" t="s">
        <v>10</v>
      </c>
      <c r="B24" s="37"/>
      <c r="C24" s="37"/>
      <c r="D24" s="37"/>
      <c r="E24" s="4">
        <f t="shared" si="1"/>
        <v>0</v>
      </c>
      <c r="F24" s="37"/>
    </row>
    <row r="25" spans="1:6" ht="16" customHeight="1" x14ac:dyDescent="0.3">
      <c r="A25" s="3" t="s">
        <v>17</v>
      </c>
      <c r="B25" s="37"/>
      <c r="C25" s="37"/>
      <c r="D25" s="37"/>
      <c r="E25" s="4">
        <f t="shared" si="1"/>
        <v>0</v>
      </c>
      <c r="F25" s="37"/>
    </row>
    <row r="26" spans="1:6" ht="16" customHeight="1" x14ac:dyDescent="0.3">
      <c r="A26" s="3" t="s">
        <v>18</v>
      </c>
      <c r="B26" s="37"/>
      <c r="C26" s="37"/>
      <c r="D26" s="37"/>
      <c r="E26" s="4">
        <f>SUM(B26+C26-D26)</f>
        <v>0</v>
      </c>
      <c r="F26" s="37"/>
    </row>
    <row r="27" spans="1:6" ht="16" customHeight="1" x14ac:dyDescent="0.3"/>
    <row r="28" spans="1:6" ht="16" customHeight="1" x14ac:dyDescent="0.3">
      <c r="A28" s="3" t="s">
        <v>19</v>
      </c>
      <c r="B28" s="5">
        <f>SUM(B19:B26)</f>
        <v>0</v>
      </c>
      <c r="C28" s="5">
        <f>SUM(C19:C26)</f>
        <v>0</v>
      </c>
      <c r="D28" s="5">
        <f>SUM(D19:D26)</f>
        <v>0</v>
      </c>
      <c r="E28" s="5">
        <f>SUM(E19:E26)</f>
        <v>0</v>
      </c>
      <c r="F28" s="5">
        <f>SUM(F19:F26)</f>
        <v>0</v>
      </c>
    </row>
    <row r="29" spans="1:6" ht="16" customHeight="1" x14ac:dyDescent="0.3"/>
    <row r="30" spans="1:6" ht="16" customHeight="1" x14ac:dyDescent="0.3">
      <c r="A30" s="3" t="s">
        <v>20</v>
      </c>
      <c r="B30" s="5">
        <f>SUM(B15+B28)</f>
        <v>0</v>
      </c>
      <c r="C30" s="5">
        <f>SUM(C15+C28)</f>
        <v>0</v>
      </c>
      <c r="D30" s="5">
        <f>SUM(D15+D28)</f>
        <v>0</v>
      </c>
      <c r="E30" s="5">
        <f>SUM(E15+E28)</f>
        <v>0</v>
      </c>
      <c r="F30" s="5">
        <f>SUM(F15+F28)</f>
        <v>0</v>
      </c>
    </row>
    <row r="31" spans="1:6" x14ac:dyDescent="0.3">
      <c r="A31" s="28"/>
      <c r="B31" s="28"/>
      <c r="C31" s="28"/>
      <c r="D31" s="28"/>
      <c r="E31" s="28"/>
      <c r="F31" s="28"/>
    </row>
    <row r="32" spans="1:6" ht="6.75" customHeight="1" x14ac:dyDescent="0.3">
      <c r="B32" s="7"/>
      <c r="C32" s="7"/>
      <c r="D32" s="7"/>
      <c r="E32" s="7"/>
      <c r="F32" s="7"/>
    </row>
    <row r="33" spans="1:6" x14ac:dyDescent="0.3">
      <c r="A33" s="29" t="s">
        <v>21</v>
      </c>
      <c r="B33" s="29"/>
      <c r="C33" s="29"/>
      <c r="D33" s="29"/>
      <c r="E33" s="29"/>
      <c r="F33" s="29"/>
    </row>
    <row r="34" spans="1:6" ht="7.5" customHeight="1" x14ac:dyDescent="0.3"/>
    <row r="35" spans="1:6" x14ac:dyDescent="0.3">
      <c r="A35" s="44" t="s">
        <v>22</v>
      </c>
      <c r="B35" s="50"/>
      <c r="C35" s="50"/>
      <c r="E35" s="2" t="s">
        <v>23</v>
      </c>
      <c r="F35" s="42"/>
    </row>
    <row r="37" spans="1:6" x14ac:dyDescent="0.3">
      <c r="A37" s="2" t="s">
        <v>54</v>
      </c>
    </row>
    <row r="38" spans="1:6" x14ac:dyDescent="0.3">
      <c r="A38" s="2" t="s">
        <v>55</v>
      </c>
    </row>
    <row r="39" spans="1:6" ht="6.75" customHeight="1" x14ac:dyDescent="0.3"/>
    <row r="40" spans="1:6" x14ac:dyDescent="0.3">
      <c r="A40" s="43" t="s">
        <v>56</v>
      </c>
      <c r="B40" s="50"/>
      <c r="C40" s="50"/>
      <c r="E40" s="2" t="s">
        <v>24</v>
      </c>
      <c r="F40" s="42"/>
    </row>
    <row r="43" spans="1:6" x14ac:dyDescent="0.3">
      <c r="A43" s="28" t="str">
        <f>_xlfn.CONCAT("Please complete all sections of this report and upload in Gateway  no later than September 30, ", YEAR,".")</f>
        <v>Please complete all sections of this report and upload in Gateway  no later than September 30, 2023.</v>
      </c>
      <c r="B43" s="28"/>
      <c r="C43" s="28"/>
      <c r="D43" s="28"/>
      <c r="E43" s="28"/>
      <c r="F43" s="28"/>
    </row>
    <row r="47" spans="1:6" x14ac:dyDescent="0.3">
      <c r="A47" s="19"/>
    </row>
    <row r="48" spans="1:6" x14ac:dyDescent="0.3">
      <c r="B48" s="7"/>
      <c r="C48" s="7"/>
      <c r="D48" s="7"/>
      <c r="E48" s="7"/>
      <c r="F48" s="7"/>
    </row>
    <row r="50" spans="1:6" ht="26" x14ac:dyDescent="0.3">
      <c r="A50" s="11" t="s">
        <v>25</v>
      </c>
      <c r="B50" s="12" t="str">
        <f>+B6</f>
        <v>Outstanding July 1, 2022</v>
      </c>
      <c r="C50" s="13" t="s">
        <v>26</v>
      </c>
      <c r="D50" s="13" t="s">
        <v>27</v>
      </c>
      <c r="E50" s="13" t="str">
        <f>+E6</f>
        <v>= Outstanding June 30, 2023</v>
      </c>
      <c r="F50" s="14" t="str">
        <f>+F6</f>
        <v>Interest Paid in FY 2023</v>
      </c>
    </row>
    <row r="52" spans="1:6" ht="16" customHeight="1" x14ac:dyDescent="0.3">
      <c r="A52" s="3" t="s">
        <v>28</v>
      </c>
      <c r="B52" s="37"/>
      <c r="C52" s="37"/>
      <c r="D52" s="37"/>
      <c r="E52" s="4">
        <f t="shared" ref="E52:E61" si="2">SUM(B52+C52-D52)</f>
        <v>0</v>
      </c>
      <c r="F52" s="37"/>
    </row>
    <row r="53" spans="1:6" ht="16" customHeight="1" x14ac:dyDescent="0.3">
      <c r="A53" s="20" t="s">
        <v>29</v>
      </c>
      <c r="B53" s="34"/>
      <c r="C53" s="34"/>
      <c r="D53" s="34"/>
      <c r="E53" s="34"/>
      <c r="F53" s="34"/>
    </row>
    <row r="54" spans="1:6" ht="16" customHeight="1" x14ac:dyDescent="0.3">
      <c r="A54" s="6" t="s">
        <v>5</v>
      </c>
      <c r="B54" s="37"/>
      <c r="C54" s="37"/>
      <c r="D54" s="37"/>
      <c r="E54" s="4">
        <f t="shared" si="2"/>
        <v>0</v>
      </c>
      <c r="F54" s="37"/>
    </row>
    <row r="55" spans="1:6" ht="16" customHeight="1" x14ac:dyDescent="0.3">
      <c r="A55" s="6" t="s">
        <v>7</v>
      </c>
      <c r="B55" s="37"/>
      <c r="C55" s="37"/>
      <c r="D55" s="37"/>
      <c r="E55" s="4">
        <f t="shared" si="2"/>
        <v>0</v>
      </c>
      <c r="F55" s="37"/>
    </row>
    <row r="56" spans="1:6" ht="16" customHeight="1" x14ac:dyDescent="0.3">
      <c r="A56" s="6" t="s">
        <v>9</v>
      </c>
      <c r="B56" s="37"/>
      <c r="C56" s="37"/>
      <c r="D56" s="37"/>
      <c r="E56" s="4">
        <f t="shared" si="2"/>
        <v>0</v>
      </c>
      <c r="F56" s="37"/>
    </row>
    <row r="57" spans="1:6" ht="16" customHeight="1" x14ac:dyDescent="0.3">
      <c r="A57" s="6" t="s">
        <v>17</v>
      </c>
      <c r="B57" s="37"/>
      <c r="C57" s="37"/>
      <c r="D57" s="37"/>
      <c r="E57" s="4">
        <f t="shared" si="2"/>
        <v>0</v>
      </c>
      <c r="F57" s="37"/>
    </row>
    <row r="58" spans="1:6" ht="16" customHeight="1" x14ac:dyDescent="0.3">
      <c r="A58" s="6" t="s">
        <v>30</v>
      </c>
      <c r="B58" s="37"/>
      <c r="C58" s="37"/>
      <c r="D58" s="37"/>
      <c r="E58" s="4">
        <f t="shared" si="2"/>
        <v>0</v>
      </c>
      <c r="F58" s="37"/>
    </row>
    <row r="59" spans="1:6" ht="16" customHeight="1" x14ac:dyDescent="0.3">
      <c r="A59" s="3" t="s">
        <v>31</v>
      </c>
      <c r="B59" s="37"/>
      <c r="C59" s="37"/>
      <c r="D59" s="37"/>
      <c r="E59" s="4">
        <f t="shared" si="2"/>
        <v>0</v>
      </c>
      <c r="F59" s="37"/>
    </row>
    <row r="60" spans="1:6" ht="16" customHeight="1" x14ac:dyDescent="0.3">
      <c r="A60" s="3" t="s">
        <v>32</v>
      </c>
      <c r="B60" s="37"/>
      <c r="C60" s="37"/>
      <c r="D60" s="37"/>
      <c r="E60" s="4">
        <f t="shared" si="2"/>
        <v>0</v>
      </c>
      <c r="F60" s="37"/>
    </row>
    <row r="61" spans="1:6" ht="16" customHeight="1" x14ac:dyDescent="0.3">
      <c r="A61" s="3" t="s">
        <v>33</v>
      </c>
      <c r="B61" s="37"/>
      <c r="C61" s="37"/>
      <c r="D61" s="37"/>
      <c r="E61" s="4">
        <f t="shared" si="2"/>
        <v>0</v>
      </c>
      <c r="F61" s="37"/>
    </row>
    <row r="62" spans="1:6" ht="16" customHeight="1" x14ac:dyDescent="0.3"/>
    <row r="63" spans="1:6" ht="16" customHeight="1" x14ac:dyDescent="0.3">
      <c r="A63" s="3" t="s">
        <v>34</v>
      </c>
      <c r="B63" s="5">
        <f>B52+SUM(B54:B61)</f>
        <v>0</v>
      </c>
      <c r="C63" s="5">
        <f>C52+SUM(C54:C61)</f>
        <v>0</v>
      </c>
      <c r="D63" s="5">
        <f>D52+SUM(D54:D61)</f>
        <v>0</v>
      </c>
      <c r="E63" s="5">
        <f>E52+SUM(E54:E61)</f>
        <v>0</v>
      </c>
      <c r="F63" s="5">
        <f>F52+SUM(F54:F61)</f>
        <v>0</v>
      </c>
    </row>
    <row r="64" spans="1:6" ht="16" customHeight="1" x14ac:dyDescent="0.3">
      <c r="B64" s="7"/>
      <c r="C64" s="7"/>
      <c r="D64" s="7"/>
      <c r="E64" s="7"/>
      <c r="F64" s="7"/>
    </row>
    <row r="65" spans="1:6" ht="16" customHeight="1" x14ac:dyDescent="0.3">
      <c r="A65" s="3" t="s">
        <v>35</v>
      </c>
      <c r="B65" s="5">
        <f>SUM(B30+B63)</f>
        <v>0</v>
      </c>
      <c r="C65" s="5">
        <f>SUM(C30+C63)</f>
        <v>0</v>
      </c>
      <c r="D65" s="5">
        <f>SUM(D30+D63)</f>
        <v>0</v>
      </c>
      <c r="E65" s="5">
        <f>SUM(E30+E63)</f>
        <v>0</v>
      </c>
      <c r="F65" s="5">
        <f>SUM(F30+F63)</f>
        <v>0</v>
      </c>
    </row>
    <row r="66" spans="1:6" ht="16" customHeight="1" x14ac:dyDescent="0.3">
      <c r="B66" s="7"/>
      <c r="C66" s="7"/>
      <c r="D66" s="7"/>
      <c r="E66" s="7"/>
      <c r="F66" s="7"/>
    </row>
    <row r="67" spans="1:6" ht="16" customHeight="1" x14ac:dyDescent="0.3">
      <c r="A67" s="25" t="s">
        <v>36</v>
      </c>
      <c r="B67" s="26"/>
      <c r="C67" s="26"/>
      <c r="D67" s="26"/>
      <c r="E67" s="26"/>
      <c r="F67" s="27"/>
    </row>
    <row r="68" spans="1:6" ht="46.5" customHeight="1" x14ac:dyDescent="0.3">
      <c r="A68" s="15" t="s">
        <v>37</v>
      </c>
      <c r="B68" s="16" t="s">
        <v>38</v>
      </c>
      <c r="C68" s="16" t="s">
        <v>39</v>
      </c>
      <c r="D68" s="16" t="s">
        <v>40</v>
      </c>
      <c r="E68" s="17" t="s">
        <v>41</v>
      </c>
      <c r="F68" s="18" t="str">
        <f>CONCATENATE("= Unissued 6/30/",YEAR)</f>
        <v>= Unissued 6/30/2023</v>
      </c>
    </row>
    <row r="69" spans="1:6" ht="16" customHeight="1" x14ac:dyDescent="0.3">
      <c r="A69" s="38"/>
      <c r="B69" s="39"/>
      <c r="C69" s="38"/>
      <c r="D69" s="37"/>
      <c r="E69" s="37"/>
      <c r="F69" s="4">
        <f>SUM(D69-E69)</f>
        <v>0</v>
      </c>
    </row>
    <row r="70" spans="1:6" ht="16" customHeight="1" x14ac:dyDescent="0.3">
      <c r="A70" s="38"/>
      <c r="B70" s="39"/>
      <c r="C70" s="38"/>
      <c r="D70" s="37"/>
      <c r="E70" s="37"/>
      <c r="F70" s="4">
        <f t="shared" ref="F70:F83" si="3">SUM(D70-E70)</f>
        <v>0</v>
      </c>
    </row>
    <row r="71" spans="1:6" ht="16" customHeight="1" x14ac:dyDescent="0.3">
      <c r="A71" s="38"/>
      <c r="B71" s="39"/>
      <c r="C71" s="38"/>
      <c r="D71" s="37"/>
      <c r="E71" s="37"/>
      <c r="F71" s="4">
        <f t="shared" si="3"/>
        <v>0</v>
      </c>
    </row>
    <row r="72" spans="1:6" ht="16" customHeight="1" x14ac:dyDescent="0.3">
      <c r="A72" s="38"/>
      <c r="B72" s="39"/>
      <c r="C72" s="38"/>
      <c r="D72" s="37"/>
      <c r="E72" s="37"/>
      <c r="F72" s="4">
        <f t="shared" si="3"/>
        <v>0</v>
      </c>
    </row>
    <row r="73" spans="1:6" ht="16" customHeight="1" x14ac:dyDescent="0.3">
      <c r="A73" s="38"/>
      <c r="B73" s="39"/>
      <c r="C73" s="38"/>
      <c r="D73" s="37"/>
      <c r="E73" s="37"/>
      <c r="F73" s="4">
        <f t="shared" si="3"/>
        <v>0</v>
      </c>
    </row>
    <row r="74" spans="1:6" ht="16" customHeight="1" x14ac:dyDescent="0.3">
      <c r="A74" s="38"/>
      <c r="B74" s="39"/>
      <c r="C74" s="38"/>
      <c r="D74" s="37"/>
      <c r="E74" s="37"/>
      <c r="F74" s="4">
        <f t="shared" si="3"/>
        <v>0</v>
      </c>
    </row>
    <row r="75" spans="1:6" ht="16" customHeight="1" x14ac:dyDescent="0.3">
      <c r="A75" s="38"/>
      <c r="B75" s="39"/>
      <c r="C75" s="38"/>
      <c r="D75" s="37"/>
      <c r="E75" s="37"/>
      <c r="F75" s="4">
        <f t="shared" si="3"/>
        <v>0</v>
      </c>
    </row>
    <row r="76" spans="1:6" ht="16" customHeight="1" x14ac:dyDescent="0.3">
      <c r="A76" s="38"/>
      <c r="B76" s="39"/>
      <c r="C76" s="38"/>
      <c r="D76" s="37"/>
      <c r="E76" s="37"/>
      <c r="F76" s="4">
        <f t="shared" si="3"/>
        <v>0</v>
      </c>
    </row>
    <row r="77" spans="1:6" ht="16" customHeight="1" x14ac:dyDescent="0.3">
      <c r="A77" s="38"/>
      <c r="B77" s="39"/>
      <c r="C77" s="38"/>
      <c r="D77" s="37"/>
      <c r="E77" s="37"/>
      <c r="F77" s="4">
        <f t="shared" si="3"/>
        <v>0</v>
      </c>
    </row>
    <row r="78" spans="1:6" ht="16" customHeight="1" x14ac:dyDescent="0.3">
      <c r="A78" s="38"/>
      <c r="B78" s="39"/>
      <c r="C78" s="38"/>
      <c r="D78" s="37"/>
      <c r="E78" s="37"/>
      <c r="F78" s="4">
        <f t="shared" si="3"/>
        <v>0</v>
      </c>
    </row>
    <row r="79" spans="1:6" ht="16" customHeight="1" x14ac:dyDescent="0.3">
      <c r="A79" s="38"/>
      <c r="B79" s="39"/>
      <c r="C79" s="38"/>
      <c r="D79" s="37"/>
      <c r="E79" s="37"/>
      <c r="F79" s="4">
        <f t="shared" si="3"/>
        <v>0</v>
      </c>
    </row>
    <row r="80" spans="1:6" ht="16" customHeight="1" x14ac:dyDescent="0.3">
      <c r="A80" s="38"/>
      <c r="B80" s="39"/>
      <c r="C80" s="38"/>
      <c r="D80" s="37"/>
      <c r="E80" s="37"/>
      <c r="F80" s="4">
        <f t="shared" si="3"/>
        <v>0</v>
      </c>
    </row>
    <row r="81" spans="1:6" ht="16" customHeight="1" x14ac:dyDescent="0.3">
      <c r="A81" s="38"/>
      <c r="B81" s="39"/>
      <c r="C81" s="38"/>
      <c r="D81" s="37"/>
      <c r="E81" s="37"/>
      <c r="F81" s="4">
        <f t="shared" si="3"/>
        <v>0</v>
      </c>
    </row>
    <row r="82" spans="1:6" ht="16" customHeight="1" x14ac:dyDescent="0.3">
      <c r="A82" s="38"/>
      <c r="B82" s="39"/>
      <c r="C82" s="38"/>
      <c r="D82" s="37"/>
      <c r="E82" s="37"/>
      <c r="F82" s="4">
        <f t="shared" si="3"/>
        <v>0</v>
      </c>
    </row>
    <row r="83" spans="1:6" ht="16" customHeight="1" x14ac:dyDescent="0.3">
      <c r="A83" s="38"/>
      <c r="B83" s="39"/>
      <c r="C83" s="38"/>
      <c r="D83" s="37"/>
      <c r="E83" s="37"/>
      <c r="F83" s="4">
        <f t="shared" si="3"/>
        <v>0</v>
      </c>
    </row>
    <row r="84" spans="1:6" ht="16" customHeight="1" x14ac:dyDescent="0.3">
      <c r="A84" s="8"/>
      <c r="B84" s="9"/>
      <c r="C84" s="9"/>
      <c r="D84" s="9"/>
      <c r="E84" s="10"/>
      <c r="F84" s="5">
        <f>SUM(F69:F83)</f>
        <v>0</v>
      </c>
    </row>
    <row r="85" spans="1:6" ht="16" customHeight="1" x14ac:dyDescent="0.3">
      <c r="B85" s="21"/>
      <c r="D85" s="22"/>
      <c r="E85" s="22"/>
      <c r="F85" s="22"/>
    </row>
    <row r="86" spans="1:6" ht="16" customHeight="1" x14ac:dyDescent="0.3">
      <c r="A86" s="8" t="s">
        <v>42</v>
      </c>
      <c r="B86" s="9"/>
      <c r="C86" s="9"/>
      <c r="D86" s="9"/>
      <c r="E86" s="10"/>
      <c r="F86" s="5">
        <f>F131</f>
        <v>0</v>
      </c>
    </row>
    <row r="87" spans="1:6" ht="16" customHeight="1" x14ac:dyDescent="0.3">
      <c r="F87" s="7"/>
    </row>
    <row r="88" spans="1:6" ht="16" customHeight="1" x14ac:dyDescent="0.3">
      <c r="A88" s="8" t="s">
        <v>43</v>
      </c>
      <c r="B88" s="9"/>
      <c r="C88" s="9"/>
      <c r="D88" s="9"/>
      <c r="E88" s="10"/>
      <c r="F88" s="5">
        <f>SUM(F84+F86)</f>
        <v>0</v>
      </c>
    </row>
    <row r="90" spans="1:6" x14ac:dyDescent="0.3">
      <c r="A90" s="19" t="s">
        <v>44</v>
      </c>
    </row>
    <row r="93" spans="1:6" x14ac:dyDescent="0.3">
      <c r="A93" s="19"/>
    </row>
    <row r="95" spans="1:6" ht="16" customHeight="1" x14ac:dyDescent="0.3">
      <c r="A95" s="25" t="s">
        <v>45</v>
      </c>
      <c r="B95" s="26"/>
      <c r="C95" s="26"/>
      <c r="D95" s="26"/>
      <c r="E95" s="26"/>
      <c r="F95" s="27"/>
    </row>
    <row r="96" spans="1:6" ht="39" x14ac:dyDescent="0.3">
      <c r="A96" s="15" t="s">
        <v>37</v>
      </c>
      <c r="B96" s="16" t="s">
        <v>38</v>
      </c>
      <c r="C96" s="16" t="s">
        <v>39</v>
      </c>
      <c r="D96" s="16" t="s">
        <v>40</v>
      </c>
      <c r="E96" s="17" t="s">
        <v>41</v>
      </c>
      <c r="F96" s="18" t="str">
        <f>+F68</f>
        <v>= Unissued 6/30/2023</v>
      </c>
    </row>
    <row r="97" spans="1:6" ht="16" customHeight="1" x14ac:dyDescent="0.3">
      <c r="A97" s="38"/>
      <c r="B97" s="39"/>
      <c r="C97" s="38"/>
      <c r="D97" s="37"/>
      <c r="E97" s="37"/>
      <c r="F97" s="4">
        <f>SUM(D97-E97)</f>
        <v>0</v>
      </c>
    </row>
    <row r="98" spans="1:6" ht="16" customHeight="1" x14ac:dyDescent="0.3">
      <c r="A98" s="38"/>
      <c r="B98" s="39"/>
      <c r="C98" s="38"/>
      <c r="D98" s="37"/>
      <c r="E98" s="37"/>
      <c r="F98" s="4">
        <f t="shared" ref="F98:F129" si="4">SUM(D98-E98)</f>
        <v>0</v>
      </c>
    </row>
    <row r="99" spans="1:6" ht="16" customHeight="1" x14ac:dyDescent="0.3">
      <c r="A99" s="38"/>
      <c r="B99" s="39"/>
      <c r="C99" s="38"/>
      <c r="D99" s="37"/>
      <c r="E99" s="37"/>
      <c r="F99" s="4">
        <f t="shared" si="4"/>
        <v>0</v>
      </c>
    </row>
    <row r="100" spans="1:6" ht="16" customHeight="1" x14ac:dyDescent="0.3">
      <c r="A100" s="38"/>
      <c r="B100" s="39"/>
      <c r="C100" s="38"/>
      <c r="D100" s="37"/>
      <c r="E100" s="37"/>
      <c r="F100" s="4">
        <f t="shared" si="4"/>
        <v>0</v>
      </c>
    </row>
    <row r="101" spans="1:6" ht="16" customHeight="1" x14ac:dyDescent="0.3">
      <c r="A101" s="38"/>
      <c r="B101" s="39"/>
      <c r="C101" s="38"/>
      <c r="D101" s="37"/>
      <c r="E101" s="37"/>
      <c r="F101" s="4">
        <f t="shared" si="4"/>
        <v>0</v>
      </c>
    </row>
    <row r="102" spans="1:6" ht="16" customHeight="1" x14ac:dyDescent="0.3">
      <c r="A102" s="38"/>
      <c r="B102" s="39"/>
      <c r="C102" s="38"/>
      <c r="D102" s="37"/>
      <c r="E102" s="37"/>
      <c r="F102" s="4">
        <f t="shared" si="4"/>
        <v>0</v>
      </c>
    </row>
    <row r="103" spans="1:6" ht="16" customHeight="1" x14ac:dyDescent="0.3">
      <c r="A103" s="38"/>
      <c r="B103" s="39"/>
      <c r="C103" s="38"/>
      <c r="D103" s="37"/>
      <c r="E103" s="37"/>
      <c r="F103" s="4">
        <f t="shared" si="4"/>
        <v>0</v>
      </c>
    </row>
    <row r="104" spans="1:6" ht="16" customHeight="1" x14ac:dyDescent="0.3">
      <c r="A104" s="38"/>
      <c r="B104" s="39"/>
      <c r="C104" s="38"/>
      <c r="D104" s="37"/>
      <c r="E104" s="37"/>
      <c r="F104" s="4">
        <f t="shared" si="4"/>
        <v>0</v>
      </c>
    </row>
    <row r="105" spans="1:6" ht="16" customHeight="1" x14ac:dyDescent="0.3">
      <c r="A105" s="38"/>
      <c r="B105" s="39"/>
      <c r="C105" s="38"/>
      <c r="D105" s="37"/>
      <c r="E105" s="37"/>
      <c r="F105" s="4">
        <f t="shared" si="4"/>
        <v>0</v>
      </c>
    </row>
    <row r="106" spans="1:6" ht="16" customHeight="1" x14ac:dyDescent="0.3">
      <c r="A106" s="38"/>
      <c r="B106" s="39"/>
      <c r="C106" s="38"/>
      <c r="D106" s="37"/>
      <c r="E106" s="37"/>
      <c r="F106" s="4">
        <f t="shared" si="4"/>
        <v>0</v>
      </c>
    </row>
    <row r="107" spans="1:6" ht="16" customHeight="1" x14ac:dyDescent="0.3">
      <c r="A107" s="38"/>
      <c r="B107" s="39"/>
      <c r="C107" s="38"/>
      <c r="D107" s="37"/>
      <c r="E107" s="37"/>
      <c r="F107" s="4">
        <f t="shared" si="4"/>
        <v>0</v>
      </c>
    </row>
    <row r="108" spans="1:6" ht="16" customHeight="1" x14ac:dyDescent="0.3">
      <c r="A108" s="38"/>
      <c r="B108" s="39"/>
      <c r="C108" s="38"/>
      <c r="D108" s="37"/>
      <c r="E108" s="37"/>
      <c r="F108" s="4">
        <f t="shared" si="4"/>
        <v>0</v>
      </c>
    </row>
    <row r="109" spans="1:6" ht="16" customHeight="1" x14ac:dyDescent="0.3">
      <c r="A109" s="38"/>
      <c r="B109" s="39"/>
      <c r="C109" s="38"/>
      <c r="D109" s="37"/>
      <c r="E109" s="37"/>
      <c r="F109" s="4">
        <f t="shared" si="4"/>
        <v>0</v>
      </c>
    </row>
    <row r="110" spans="1:6" ht="16" customHeight="1" x14ac:dyDescent="0.3">
      <c r="A110" s="38"/>
      <c r="B110" s="39"/>
      <c r="C110" s="38"/>
      <c r="D110" s="37"/>
      <c r="E110" s="37"/>
      <c r="F110" s="4">
        <f t="shared" si="4"/>
        <v>0</v>
      </c>
    </row>
    <row r="111" spans="1:6" ht="16" customHeight="1" x14ac:dyDescent="0.3">
      <c r="A111" s="38"/>
      <c r="B111" s="39"/>
      <c r="C111" s="38"/>
      <c r="D111" s="37"/>
      <c r="E111" s="37"/>
      <c r="F111" s="4">
        <f t="shared" si="4"/>
        <v>0</v>
      </c>
    </row>
    <row r="112" spans="1:6" ht="16" customHeight="1" x14ac:dyDescent="0.3">
      <c r="A112" s="38"/>
      <c r="B112" s="39"/>
      <c r="C112" s="38"/>
      <c r="D112" s="37"/>
      <c r="E112" s="37"/>
      <c r="F112" s="4">
        <f t="shared" si="4"/>
        <v>0</v>
      </c>
    </row>
    <row r="113" spans="1:6" ht="16" customHeight="1" x14ac:dyDescent="0.3">
      <c r="A113" s="38"/>
      <c r="B113" s="39"/>
      <c r="C113" s="38"/>
      <c r="D113" s="37"/>
      <c r="E113" s="37"/>
      <c r="F113" s="4">
        <f t="shared" si="4"/>
        <v>0</v>
      </c>
    </row>
    <row r="114" spans="1:6" ht="16" customHeight="1" x14ac:dyDescent="0.3">
      <c r="A114" s="38"/>
      <c r="B114" s="39"/>
      <c r="C114" s="38"/>
      <c r="D114" s="37"/>
      <c r="E114" s="37"/>
      <c r="F114" s="4">
        <f t="shared" si="4"/>
        <v>0</v>
      </c>
    </row>
    <row r="115" spans="1:6" ht="16" customHeight="1" x14ac:dyDescent="0.3">
      <c r="A115" s="38"/>
      <c r="B115" s="39"/>
      <c r="C115" s="38"/>
      <c r="D115" s="37"/>
      <c r="E115" s="37"/>
      <c r="F115" s="4">
        <f t="shared" si="4"/>
        <v>0</v>
      </c>
    </row>
    <row r="116" spans="1:6" ht="16" customHeight="1" x14ac:dyDescent="0.3">
      <c r="A116" s="38"/>
      <c r="B116" s="39"/>
      <c r="C116" s="38"/>
      <c r="D116" s="37"/>
      <c r="E116" s="37"/>
      <c r="F116" s="4">
        <f t="shared" si="4"/>
        <v>0</v>
      </c>
    </row>
    <row r="117" spans="1:6" ht="16" customHeight="1" x14ac:dyDescent="0.3">
      <c r="A117" s="38"/>
      <c r="B117" s="39"/>
      <c r="C117" s="38"/>
      <c r="D117" s="37"/>
      <c r="E117" s="37"/>
      <c r="F117" s="4">
        <f t="shared" si="4"/>
        <v>0</v>
      </c>
    </row>
    <row r="118" spans="1:6" ht="16" customHeight="1" x14ac:dyDescent="0.3">
      <c r="A118" s="38"/>
      <c r="B118" s="39"/>
      <c r="C118" s="38"/>
      <c r="D118" s="37"/>
      <c r="E118" s="37"/>
      <c r="F118" s="4">
        <f t="shared" si="4"/>
        <v>0</v>
      </c>
    </row>
    <row r="119" spans="1:6" ht="16" customHeight="1" x14ac:dyDescent="0.3">
      <c r="A119" s="38"/>
      <c r="B119" s="39"/>
      <c r="C119" s="38"/>
      <c r="D119" s="37"/>
      <c r="E119" s="37"/>
      <c r="F119" s="4">
        <f t="shared" si="4"/>
        <v>0</v>
      </c>
    </row>
    <row r="120" spans="1:6" ht="16" customHeight="1" x14ac:dyDescent="0.3">
      <c r="A120" s="38"/>
      <c r="B120" s="39"/>
      <c r="C120" s="38"/>
      <c r="D120" s="37"/>
      <c r="E120" s="37"/>
      <c r="F120" s="4">
        <f t="shared" si="4"/>
        <v>0</v>
      </c>
    </row>
    <row r="121" spans="1:6" ht="16" customHeight="1" x14ac:dyDescent="0.3">
      <c r="A121" s="38"/>
      <c r="B121" s="39"/>
      <c r="C121" s="38"/>
      <c r="D121" s="37"/>
      <c r="E121" s="37"/>
      <c r="F121" s="4">
        <f t="shared" si="4"/>
        <v>0</v>
      </c>
    </row>
    <row r="122" spans="1:6" ht="16" customHeight="1" x14ac:dyDescent="0.3">
      <c r="A122" s="38"/>
      <c r="B122" s="39"/>
      <c r="C122" s="38"/>
      <c r="D122" s="37"/>
      <c r="E122" s="37"/>
      <c r="F122" s="4">
        <f t="shared" si="4"/>
        <v>0</v>
      </c>
    </row>
    <row r="123" spans="1:6" ht="16" customHeight="1" x14ac:dyDescent="0.3">
      <c r="A123" s="38"/>
      <c r="B123" s="39"/>
      <c r="C123" s="38"/>
      <c r="D123" s="37"/>
      <c r="E123" s="37"/>
      <c r="F123" s="4">
        <f t="shared" si="4"/>
        <v>0</v>
      </c>
    </row>
    <row r="124" spans="1:6" ht="16" customHeight="1" x14ac:dyDescent="0.3">
      <c r="A124" s="38"/>
      <c r="B124" s="39"/>
      <c r="C124" s="38"/>
      <c r="D124" s="37"/>
      <c r="E124" s="37"/>
      <c r="F124" s="4">
        <f t="shared" si="4"/>
        <v>0</v>
      </c>
    </row>
    <row r="125" spans="1:6" ht="16" customHeight="1" x14ac:dyDescent="0.3">
      <c r="A125" s="38"/>
      <c r="B125" s="39"/>
      <c r="C125" s="38"/>
      <c r="D125" s="37"/>
      <c r="E125" s="37"/>
      <c r="F125" s="4">
        <f t="shared" si="4"/>
        <v>0</v>
      </c>
    </row>
    <row r="126" spans="1:6" ht="16" customHeight="1" x14ac:dyDescent="0.3">
      <c r="A126" s="38"/>
      <c r="B126" s="39"/>
      <c r="C126" s="38"/>
      <c r="D126" s="37"/>
      <c r="E126" s="37"/>
      <c r="F126" s="4">
        <f t="shared" si="4"/>
        <v>0</v>
      </c>
    </row>
    <row r="127" spans="1:6" ht="16" customHeight="1" x14ac:dyDescent="0.3">
      <c r="A127" s="38"/>
      <c r="B127" s="39"/>
      <c r="C127" s="38"/>
      <c r="D127" s="37"/>
      <c r="E127" s="37"/>
      <c r="F127" s="4">
        <f t="shared" si="4"/>
        <v>0</v>
      </c>
    </row>
    <row r="128" spans="1:6" ht="16" customHeight="1" x14ac:dyDescent="0.3">
      <c r="A128" s="38"/>
      <c r="B128" s="39"/>
      <c r="C128" s="38"/>
      <c r="D128" s="37"/>
      <c r="E128" s="37"/>
      <c r="F128" s="4">
        <f t="shared" si="4"/>
        <v>0</v>
      </c>
    </row>
    <row r="129" spans="1:6" ht="16" customHeight="1" x14ac:dyDescent="0.3">
      <c r="A129" s="38"/>
      <c r="B129" s="39"/>
      <c r="C129" s="38"/>
      <c r="D129" s="37"/>
      <c r="E129" s="37"/>
      <c r="F129" s="4">
        <f t="shared" si="4"/>
        <v>0</v>
      </c>
    </row>
    <row r="130" spans="1:6" ht="16" customHeight="1" x14ac:dyDescent="0.3"/>
    <row r="131" spans="1:6" ht="16" customHeight="1" x14ac:dyDescent="0.3">
      <c r="A131" s="8" t="s">
        <v>46</v>
      </c>
      <c r="B131" s="9"/>
      <c r="C131" s="9"/>
      <c r="D131" s="9"/>
      <c r="E131" s="10"/>
      <c r="F131" s="5">
        <f>SUM(F97:F129)</f>
        <v>0</v>
      </c>
    </row>
    <row r="132" spans="1:6" ht="16" customHeight="1" x14ac:dyDescent="0.3"/>
    <row r="133" spans="1:6" ht="16" customHeight="1" x14ac:dyDescent="0.3"/>
    <row r="134" spans="1:6" ht="16" customHeight="1" x14ac:dyDescent="0.3"/>
    <row r="135" spans="1:6" ht="16" customHeight="1" x14ac:dyDescent="0.3"/>
    <row r="136" spans="1:6" ht="16" customHeight="1" x14ac:dyDescent="0.3"/>
    <row r="138" spans="1:6" ht="15.5" x14ac:dyDescent="0.35">
      <c r="A138" s="32" t="s">
        <v>47</v>
      </c>
    </row>
    <row r="140" spans="1:6" ht="39" x14ac:dyDescent="0.3">
      <c r="A140" s="30" t="s">
        <v>48</v>
      </c>
      <c r="B140" s="12" t="str">
        <f>+B6</f>
        <v>Outstanding July 1, 2022</v>
      </c>
      <c r="C140" s="13" t="s">
        <v>3</v>
      </c>
      <c r="D140" s="13" t="s">
        <v>4</v>
      </c>
      <c r="E140" s="13" t="str">
        <f>+E6</f>
        <v>= Outstanding June 30, 2023</v>
      </c>
      <c r="F140" s="14" t="str">
        <f>+F6</f>
        <v>Interest Paid in FY 2023</v>
      </c>
    </row>
    <row r="141" spans="1:6" ht="16" customHeight="1" x14ac:dyDescent="0.3">
      <c r="A141" s="38"/>
      <c r="B141" s="37"/>
      <c r="C141" s="37"/>
      <c r="D141" s="37"/>
      <c r="E141" s="4">
        <f t="shared" ref="E141:E147" si="5">SUM(B141+C141-D141)</f>
        <v>0</v>
      </c>
      <c r="F141" s="37"/>
    </row>
    <row r="142" spans="1:6" ht="16" customHeight="1" x14ac:dyDescent="0.3">
      <c r="A142" s="38"/>
      <c r="B142" s="37"/>
      <c r="C142" s="37"/>
      <c r="D142" s="37"/>
      <c r="E142" s="4">
        <f t="shared" si="5"/>
        <v>0</v>
      </c>
      <c r="F142" s="37"/>
    </row>
    <row r="143" spans="1:6" ht="16" customHeight="1" x14ac:dyDescent="0.3">
      <c r="A143" s="38"/>
      <c r="B143" s="37"/>
      <c r="C143" s="37"/>
      <c r="D143" s="37"/>
      <c r="E143" s="4">
        <f t="shared" si="5"/>
        <v>0</v>
      </c>
      <c r="F143" s="37"/>
    </row>
    <row r="144" spans="1:6" ht="16" customHeight="1" x14ac:dyDescent="0.3">
      <c r="A144" s="38"/>
      <c r="B144" s="37"/>
      <c r="C144" s="37"/>
      <c r="D144" s="37"/>
      <c r="E144" s="4">
        <f t="shared" si="5"/>
        <v>0</v>
      </c>
      <c r="F144" s="37"/>
    </row>
    <row r="145" spans="1:6" ht="16" customHeight="1" x14ac:dyDescent="0.3">
      <c r="A145" s="38"/>
      <c r="B145" s="37"/>
      <c r="C145" s="37"/>
      <c r="D145" s="37"/>
      <c r="E145" s="4">
        <f t="shared" si="5"/>
        <v>0</v>
      </c>
      <c r="F145" s="37"/>
    </row>
    <row r="146" spans="1:6" ht="16" customHeight="1" x14ac:dyDescent="0.3">
      <c r="A146" s="38"/>
      <c r="B146" s="37"/>
      <c r="C146" s="37"/>
      <c r="D146" s="37"/>
      <c r="E146" s="4">
        <f t="shared" si="5"/>
        <v>0</v>
      </c>
      <c r="F146" s="37"/>
    </row>
    <row r="147" spans="1:6" ht="16" customHeight="1" x14ac:dyDescent="0.3">
      <c r="A147" s="38"/>
      <c r="B147" s="37"/>
      <c r="C147" s="37"/>
      <c r="D147" s="37"/>
      <c r="E147" s="4">
        <f t="shared" si="5"/>
        <v>0</v>
      </c>
      <c r="F147" s="37"/>
    </row>
    <row r="148" spans="1:6" ht="16" customHeight="1" x14ac:dyDescent="0.3">
      <c r="A148" s="38"/>
      <c r="B148" s="37"/>
      <c r="C148" s="37"/>
      <c r="D148" s="37"/>
      <c r="E148" s="4">
        <f t="shared" ref="E148:E155" si="6">SUM(B148+C148-D148)</f>
        <v>0</v>
      </c>
      <c r="F148" s="37"/>
    </row>
    <row r="149" spans="1:6" ht="16" customHeight="1" x14ac:dyDescent="0.3">
      <c r="A149" s="38"/>
      <c r="B149" s="37"/>
      <c r="C149" s="37"/>
      <c r="D149" s="37"/>
      <c r="E149" s="4">
        <f t="shared" si="6"/>
        <v>0</v>
      </c>
      <c r="F149" s="37"/>
    </row>
    <row r="150" spans="1:6" ht="16" customHeight="1" x14ac:dyDescent="0.3">
      <c r="A150" s="38"/>
      <c r="B150" s="37"/>
      <c r="C150" s="37"/>
      <c r="D150" s="37"/>
      <c r="E150" s="4">
        <f t="shared" si="6"/>
        <v>0</v>
      </c>
      <c r="F150" s="37"/>
    </row>
    <row r="151" spans="1:6" ht="16" customHeight="1" x14ac:dyDescent="0.3">
      <c r="A151" s="38"/>
      <c r="B151" s="37"/>
      <c r="C151" s="37"/>
      <c r="D151" s="37"/>
      <c r="E151" s="4">
        <f t="shared" si="6"/>
        <v>0</v>
      </c>
      <c r="F151" s="37"/>
    </row>
    <row r="152" spans="1:6" ht="16" customHeight="1" x14ac:dyDescent="0.3">
      <c r="A152" s="38"/>
      <c r="B152" s="37"/>
      <c r="C152" s="37"/>
      <c r="D152" s="37"/>
      <c r="E152" s="4">
        <f t="shared" si="6"/>
        <v>0</v>
      </c>
      <c r="F152" s="37"/>
    </row>
    <row r="153" spans="1:6" ht="16" customHeight="1" x14ac:dyDescent="0.3">
      <c r="A153" s="38"/>
      <c r="B153" s="37"/>
      <c r="C153" s="37"/>
      <c r="D153" s="37"/>
      <c r="E153" s="4">
        <f t="shared" si="6"/>
        <v>0</v>
      </c>
      <c r="F153" s="37"/>
    </row>
    <row r="154" spans="1:6" ht="16" customHeight="1" x14ac:dyDescent="0.3">
      <c r="A154" s="38"/>
      <c r="B154" s="37"/>
      <c r="C154" s="37"/>
      <c r="D154" s="37"/>
      <c r="E154" s="4">
        <f t="shared" si="6"/>
        <v>0</v>
      </c>
      <c r="F154" s="37"/>
    </row>
    <row r="155" spans="1:6" ht="16" customHeight="1" x14ac:dyDescent="0.3">
      <c r="A155" s="38"/>
      <c r="B155" s="37"/>
      <c r="C155" s="37"/>
      <c r="D155" s="37"/>
      <c r="E155" s="4">
        <f t="shared" si="6"/>
        <v>0</v>
      </c>
      <c r="F155" s="37"/>
    </row>
    <row r="156" spans="1:6" ht="16" customHeight="1" x14ac:dyDescent="0.3">
      <c r="A156" s="3" t="s">
        <v>49</v>
      </c>
      <c r="B156" s="4">
        <f>SUM(B141:B155)</f>
        <v>0</v>
      </c>
      <c r="C156" s="4">
        <f>SUM(C141:C155)</f>
        <v>0</v>
      </c>
      <c r="D156" s="4">
        <f>SUM(D141:D155)</f>
        <v>0</v>
      </c>
      <c r="E156" s="4">
        <f>SUM(E141:E155)</f>
        <v>0</v>
      </c>
      <c r="F156" s="4">
        <f>SUM(F141:F155)</f>
        <v>0</v>
      </c>
    </row>
    <row r="157" spans="1:6" ht="26" x14ac:dyDescent="0.3">
      <c r="E157" s="31" t="s">
        <v>50</v>
      </c>
    </row>
    <row r="158" spans="1:6" ht="18" x14ac:dyDescent="0.4">
      <c r="E158" s="35" t="str">
        <f>IF((E15&lt;&gt;E156),"Problem","")</f>
        <v/>
      </c>
    </row>
    <row r="160" spans="1:6" ht="39" x14ac:dyDescent="0.3">
      <c r="A160" s="30" t="s">
        <v>51</v>
      </c>
      <c r="B160" s="12" t="str">
        <f>+B6</f>
        <v>Outstanding July 1, 2022</v>
      </c>
      <c r="C160" s="13" t="s">
        <v>3</v>
      </c>
      <c r="D160" s="13" t="s">
        <v>4</v>
      </c>
      <c r="E160" s="13" t="str">
        <f>+E6</f>
        <v>= Outstanding June 30, 2023</v>
      </c>
      <c r="F160" s="14" t="str">
        <f>+F6</f>
        <v>Interest Paid in FY 2023</v>
      </c>
    </row>
    <row r="161" spans="1:6" ht="16" customHeight="1" x14ac:dyDescent="0.3">
      <c r="A161" s="38"/>
      <c r="B161" s="37"/>
      <c r="C161" s="37"/>
      <c r="D161" s="37"/>
      <c r="E161" s="4">
        <f t="shared" ref="E161:E167" si="7">SUM(B161+C161-D161)</f>
        <v>0</v>
      </c>
      <c r="F161" s="37"/>
    </row>
    <row r="162" spans="1:6" ht="16" customHeight="1" x14ac:dyDescent="0.3">
      <c r="A162" s="38"/>
      <c r="B162" s="37"/>
      <c r="C162" s="37"/>
      <c r="D162" s="37"/>
      <c r="E162" s="4">
        <f t="shared" si="7"/>
        <v>0</v>
      </c>
      <c r="F162" s="37"/>
    </row>
    <row r="163" spans="1:6" ht="16" customHeight="1" x14ac:dyDescent="0.3">
      <c r="A163" s="38"/>
      <c r="B163" s="37"/>
      <c r="C163" s="37"/>
      <c r="D163" s="37"/>
      <c r="E163" s="4">
        <f t="shared" si="7"/>
        <v>0</v>
      </c>
      <c r="F163" s="37"/>
    </row>
    <row r="164" spans="1:6" ht="16" customHeight="1" x14ac:dyDescent="0.3">
      <c r="A164" s="38"/>
      <c r="B164" s="37"/>
      <c r="C164" s="37"/>
      <c r="D164" s="37"/>
      <c r="E164" s="4">
        <f t="shared" si="7"/>
        <v>0</v>
      </c>
      <c r="F164" s="37"/>
    </row>
    <row r="165" spans="1:6" ht="16" customHeight="1" x14ac:dyDescent="0.3">
      <c r="A165" s="38"/>
      <c r="B165" s="37"/>
      <c r="C165" s="37"/>
      <c r="D165" s="37"/>
      <c r="E165" s="4">
        <f t="shared" si="7"/>
        <v>0</v>
      </c>
      <c r="F165" s="37"/>
    </row>
    <row r="166" spans="1:6" ht="16" customHeight="1" x14ac:dyDescent="0.3">
      <c r="A166" s="38"/>
      <c r="B166" s="37"/>
      <c r="C166" s="37"/>
      <c r="D166" s="37"/>
      <c r="E166" s="4">
        <f t="shared" si="7"/>
        <v>0</v>
      </c>
      <c r="F166" s="37"/>
    </row>
    <row r="167" spans="1:6" ht="16" customHeight="1" x14ac:dyDescent="0.3">
      <c r="A167" s="38"/>
      <c r="B167" s="37"/>
      <c r="C167" s="37"/>
      <c r="D167" s="37"/>
      <c r="E167" s="4">
        <f t="shared" si="7"/>
        <v>0</v>
      </c>
      <c r="F167" s="37"/>
    </row>
    <row r="168" spans="1:6" ht="16" customHeight="1" x14ac:dyDescent="0.3">
      <c r="A168" s="38"/>
      <c r="B168" s="37"/>
      <c r="C168" s="37"/>
      <c r="D168" s="37"/>
      <c r="E168" s="4">
        <f t="shared" ref="E168:E175" si="8">SUM(B168+C168-D168)</f>
        <v>0</v>
      </c>
      <c r="F168" s="37"/>
    </row>
    <row r="169" spans="1:6" ht="16" customHeight="1" x14ac:dyDescent="0.3">
      <c r="A169" s="38"/>
      <c r="B169" s="37"/>
      <c r="C169" s="37"/>
      <c r="D169" s="37"/>
      <c r="E169" s="4">
        <f t="shared" si="8"/>
        <v>0</v>
      </c>
      <c r="F169" s="37"/>
    </row>
    <row r="170" spans="1:6" ht="16" customHeight="1" x14ac:dyDescent="0.3">
      <c r="A170" s="38"/>
      <c r="B170" s="37"/>
      <c r="C170" s="37"/>
      <c r="D170" s="37"/>
      <c r="E170" s="4">
        <f t="shared" si="8"/>
        <v>0</v>
      </c>
      <c r="F170" s="37"/>
    </row>
    <row r="171" spans="1:6" ht="16" customHeight="1" x14ac:dyDescent="0.3">
      <c r="A171" s="38"/>
      <c r="B171" s="37"/>
      <c r="C171" s="37"/>
      <c r="D171" s="37"/>
      <c r="E171" s="4">
        <f t="shared" si="8"/>
        <v>0</v>
      </c>
      <c r="F171" s="37"/>
    </row>
    <row r="172" spans="1:6" ht="16" customHeight="1" x14ac:dyDescent="0.3">
      <c r="A172" s="38"/>
      <c r="B172" s="37"/>
      <c r="C172" s="37"/>
      <c r="D172" s="37"/>
      <c r="E172" s="4">
        <f t="shared" si="8"/>
        <v>0</v>
      </c>
      <c r="F172" s="37"/>
    </row>
    <row r="173" spans="1:6" ht="16" customHeight="1" x14ac:dyDescent="0.3">
      <c r="A173" s="38"/>
      <c r="B173" s="37"/>
      <c r="C173" s="37"/>
      <c r="D173" s="37"/>
      <c r="E173" s="4">
        <f t="shared" si="8"/>
        <v>0</v>
      </c>
      <c r="F173" s="37"/>
    </row>
    <row r="174" spans="1:6" ht="16" customHeight="1" x14ac:dyDescent="0.3">
      <c r="A174" s="38"/>
      <c r="B174" s="37"/>
      <c r="C174" s="37"/>
      <c r="D174" s="37"/>
      <c r="E174" s="4">
        <f t="shared" si="8"/>
        <v>0</v>
      </c>
      <c r="F174" s="37"/>
    </row>
    <row r="175" spans="1:6" ht="16" customHeight="1" x14ac:dyDescent="0.3">
      <c r="A175" s="38"/>
      <c r="B175" s="37"/>
      <c r="C175" s="37"/>
      <c r="D175" s="37"/>
      <c r="E175" s="4">
        <f t="shared" si="8"/>
        <v>0</v>
      </c>
      <c r="F175" s="37"/>
    </row>
    <row r="176" spans="1:6" ht="16" customHeight="1" x14ac:dyDescent="0.3">
      <c r="A176" s="3" t="s">
        <v>49</v>
      </c>
      <c r="B176" s="4">
        <f>SUM(B161:B175)</f>
        <v>0</v>
      </c>
      <c r="C176" s="4">
        <f>SUM(C161:C175)</f>
        <v>0</v>
      </c>
      <c r="D176" s="4">
        <f>SUM(D161:D175)</f>
        <v>0</v>
      </c>
      <c r="E176" s="4">
        <f>SUM(E161:E175)</f>
        <v>0</v>
      </c>
      <c r="F176" s="4">
        <f>SUM(F161:F175)</f>
        <v>0</v>
      </c>
    </row>
    <row r="177" spans="1:6" ht="26" x14ac:dyDescent="0.3">
      <c r="E177" s="31" t="s">
        <v>50</v>
      </c>
    </row>
    <row r="178" spans="1:6" ht="18" x14ac:dyDescent="0.4">
      <c r="E178" s="35" t="str">
        <f>IF((E28&lt;&gt;E176),"Problem","")</f>
        <v/>
      </c>
    </row>
    <row r="179" spans="1:6" x14ac:dyDescent="0.3">
      <c r="E179" s="33"/>
    </row>
    <row r="180" spans="1:6" x14ac:dyDescent="0.3">
      <c r="E180" s="33"/>
    </row>
    <row r="182" spans="1:6" ht="39" customHeight="1" x14ac:dyDescent="0.3">
      <c r="A182" s="30" t="s">
        <v>52</v>
      </c>
      <c r="B182" s="12" t="str">
        <f>+B6</f>
        <v>Outstanding July 1, 2022</v>
      </c>
      <c r="C182" s="13" t="s">
        <v>26</v>
      </c>
      <c r="D182" s="13" t="s">
        <v>27</v>
      </c>
      <c r="E182" s="12" t="str">
        <f>+E6</f>
        <v>= Outstanding June 30, 2023</v>
      </c>
      <c r="F182" s="12" t="str">
        <f>+F6</f>
        <v>Interest Paid in FY 2023</v>
      </c>
    </row>
    <row r="183" spans="1:6" ht="16" customHeight="1" x14ac:dyDescent="0.3">
      <c r="A183" s="38"/>
      <c r="B183" s="37"/>
      <c r="C183" s="37"/>
      <c r="D183" s="37"/>
      <c r="E183" s="4">
        <f>SUM(B183+C183-D183)</f>
        <v>0</v>
      </c>
      <c r="F183" s="37"/>
    </row>
    <row r="184" spans="1:6" ht="16" customHeight="1" x14ac:dyDescent="0.3">
      <c r="A184" s="41"/>
      <c r="B184" s="40"/>
      <c r="C184" s="40"/>
      <c r="D184" s="40"/>
      <c r="E184" s="4">
        <f>SUM(B184+C184-D184)</f>
        <v>0</v>
      </c>
      <c r="F184" s="40"/>
    </row>
    <row r="185" spans="1:6" ht="16" customHeight="1" x14ac:dyDescent="0.3">
      <c r="A185" s="41"/>
      <c r="B185" s="37"/>
      <c r="C185" s="37"/>
      <c r="D185" s="37"/>
      <c r="E185" s="4">
        <f t="shared" ref="E185:E192" si="9">SUM(B185+C185-D185)</f>
        <v>0</v>
      </c>
      <c r="F185" s="37"/>
    </row>
    <row r="186" spans="1:6" ht="16" customHeight="1" x14ac:dyDescent="0.3">
      <c r="A186" s="41"/>
      <c r="B186" s="37"/>
      <c r="C186" s="37"/>
      <c r="D186" s="37"/>
      <c r="E186" s="4">
        <f t="shared" si="9"/>
        <v>0</v>
      </c>
      <c r="F186" s="37"/>
    </row>
    <row r="187" spans="1:6" ht="16" customHeight="1" x14ac:dyDescent="0.3">
      <c r="A187" s="41"/>
      <c r="B187" s="37"/>
      <c r="C187" s="37"/>
      <c r="D187" s="37"/>
      <c r="E187" s="4">
        <f t="shared" si="9"/>
        <v>0</v>
      </c>
      <c r="F187" s="37"/>
    </row>
    <row r="188" spans="1:6" ht="16" customHeight="1" x14ac:dyDescent="0.3">
      <c r="A188" s="41"/>
      <c r="B188" s="37"/>
      <c r="C188" s="37"/>
      <c r="D188" s="37"/>
      <c r="E188" s="4">
        <f t="shared" si="9"/>
        <v>0</v>
      </c>
      <c r="F188" s="37"/>
    </row>
    <row r="189" spans="1:6" ht="16" customHeight="1" x14ac:dyDescent="0.3">
      <c r="A189" s="41"/>
      <c r="B189" s="37"/>
      <c r="C189" s="37"/>
      <c r="D189" s="37"/>
      <c r="E189" s="4">
        <f t="shared" si="9"/>
        <v>0</v>
      </c>
      <c r="F189" s="37"/>
    </row>
    <row r="190" spans="1:6" ht="16" customHeight="1" x14ac:dyDescent="0.3">
      <c r="A190" s="38"/>
      <c r="B190" s="37"/>
      <c r="C190" s="37"/>
      <c r="D190" s="37"/>
      <c r="E190" s="4">
        <f t="shared" si="9"/>
        <v>0</v>
      </c>
      <c r="F190" s="37"/>
    </row>
    <row r="191" spans="1:6" ht="16" customHeight="1" x14ac:dyDescent="0.3">
      <c r="A191" s="38"/>
      <c r="B191" s="37"/>
      <c r="C191" s="37"/>
      <c r="D191" s="37"/>
      <c r="E191" s="4">
        <f t="shared" si="9"/>
        <v>0</v>
      </c>
      <c r="F191" s="37"/>
    </row>
    <row r="192" spans="1:6" ht="16" customHeight="1" x14ac:dyDescent="0.3">
      <c r="A192" s="38"/>
      <c r="B192" s="37"/>
      <c r="C192" s="37"/>
      <c r="D192" s="37"/>
      <c r="E192" s="4">
        <f t="shared" si="9"/>
        <v>0</v>
      </c>
      <c r="F192" s="37"/>
    </row>
    <row r="193" spans="1:6" ht="16" customHeight="1" x14ac:dyDescent="0.3">
      <c r="A193" s="38"/>
      <c r="B193" s="37"/>
      <c r="C193" s="37"/>
      <c r="D193" s="37"/>
      <c r="E193" s="4">
        <f t="shared" ref="E193:E198" si="10">SUM(B193+C193-D193)</f>
        <v>0</v>
      </c>
      <c r="F193" s="37"/>
    </row>
    <row r="194" spans="1:6" ht="16" customHeight="1" x14ac:dyDescent="0.3">
      <c r="A194" s="38"/>
      <c r="B194" s="37"/>
      <c r="C194" s="37"/>
      <c r="D194" s="37"/>
      <c r="E194" s="4">
        <f t="shared" si="10"/>
        <v>0</v>
      </c>
      <c r="F194" s="37"/>
    </row>
    <row r="195" spans="1:6" ht="16" customHeight="1" x14ac:dyDescent="0.3">
      <c r="A195" s="38"/>
      <c r="B195" s="37"/>
      <c r="C195" s="37"/>
      <c r="D195" s="37"/>
      <c r="E195" s="4">
        <f t="shared" si="10"/>
        <v>0</v>
      </c>
      <c r="F195" s="37"/>
    </row>
    <row r="196" spans="1:6" ht="16" customHeight="1" x14ac:dyDescent="0.3">
      <c r="A196" s="38"/>
      <c r="B196" s="37"/>
      <c r="C196" s="37"/>
      <c r="D196" s="37"/>
      <c r="E196" s="4">
        <f t="shared" si="10"/>
        <v>0</v>
      </c>
      <c r="F196" s="37"/>
    </row>
    <row r="197" spans="1:6" ht="16" customHeight="1" x14ac:dyDescent="0.3">
      <c r="A197" s="38"/>
      <c r="B197" s="37"/>
      <c r="C197" s="37"/>
      <c r="D197" s="37"/>
      <c r="E197" s="4">
        <f t="shared" si="10"/>
        <v>0</v>
      </c>
      <c r="F197" s="37"/>
    </row>
    <row r="198" spans="1:6" ht="16" customHeight="1" x14ac:dyDescent="0.3">
      <c r="A198" s="38"/>
      <c r="B198" s="37"/>
      <c r="C198" s="37"/>
      <c r="D198" s="37"/>
      <c r="E198" s="4">
        <f t="shared" si="10"/>
        <v>0</v>
      </c>
      <c r="F198" s="37"/>
    </row>
    <row r="199" spans="1:6" ht="16" customHeight="1" x14ac:dyDescent="0.3">
      <c r="A199" s="3" t="s">
        <v>49</v>
      </c>
      <c r="B199" s="4">
        <f>SUM(B183:B198)</f>
        <v>0</v>
      </c>
      <c r="C199" s="4">
        <f>SUM(C183:C198)</f>
        <v>0</v>
      </c>
      <c r="D199" s="4">
        <f>SUM(D183:D198)</f>
        <v>0</v>
      </c>
      <c r="E199" s="4">
        <f>SUM(E183:E198)</f>
        <v>0</v>
      </c>
      <c r="F199" s="4">
        <f>SUM(F183:F198)</f>
        <v>0</v>
      </c>
    </row>
    <row r="200" spans="1:6" ht="26" x14ac:dyDescent="0.3">
      <c r="E200" s="31" t="s">
        <v>53</v>
      </c>
    </row>
    <row r="201" spans="1:6" ht="18" x14ac:dyDescent="0.4">
      <c r="E201" s="35" t="str">
        <f>IF((E63&lt;&gt;E199),"Problem","")</f>
        <v/>
      </c>
    </row>
  </sheetData>
  <mergeCells count="3">
    <mergeCell ref="B35:C35"/>
    <mergeCell ref="B40:C40"/>
    <mergeCell ref="B4:D4"/>
  </mergeCells>
  <phoneticPr fontId="0" type="noConversion"/>
  <printOptions horizontalCentered="1"/>
  <pageMargins left="0.75" right="0.75" top="0.75" bottom="0.75" header="0.5" footer="0.5"/>
  <pageSetup scale="95" fitToHeight="3" orientation="portrait" r:id="rId1"/>
  <headerFooter alignWithMargins="0"/>
  <rowBreaks count="2" manualBreakCount="2">
    <brk id="46" max="65535" man="1"/>
    <brk id="1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YEAR</vt:lpstr>
    </vt:vector>
  </TitlesOfParts>
  <Company>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REVENUE</dc:creator>
  <cp:lastModifiedBy>Wagner, Deborah A. (DOR)</cp:lastModifiedBy>
  <cp:lastPrinted>2019-06-14T20:47:47Z</cp:lastPrinted>
  <dcterms:created xsi:type="dcterms:W3CDTF">1999-08-05T12:48:27Z</dcterms:created>
  <dcterms:modified xsi:type="dcterms:W3CDTF">2023-07-11T13:09:08Z</dcterms:modified>
</cp:coreProperties>
</file>