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20" windowWidth="19320" windowHeight="8850" firstSheet="1" activeTab="1"/>
  </bookViews>
  <sheets>
    <sheet name="summary" sheetId="37" r:id="rId1"/>
    <sheet name="jan-jun 2016 tritium pnps" sheetId="15" r:id="rId2"/>
    <sheet name="Sheet1" sheetId="40" r:id="rId3"/>
  </sheets>
  <definedNames>
    <definedName name="_xlnm.Print_Titles" localSheetId="1">'jan-jun 2016 tritium pnps'!$1:$2</definedName>
    <definedName name="Sheet">" =TRANSPOSE(GET.WORKBOOK(1))&amp;T(NOW())"</definedName>
  </definedNames>
  <calcPr calcId="145621"/>
</workbook>
</file>

<file path=xl/calcChain.xml><?xml version="1.0" encoding="utf-8"?>
<calcChain xmlns="http://schemas.openxmlformats.org/spreadsheetml/2006/main">
  <c r="C22" i="37" l="1"/>
  <c r="C21" i="37"/>
  <c r="C20" i="37"/>
  <c r="C19" i="37"/>
  <c r="C18" i="37"/>
  <c r="B12" i="37"/>
  <c r="B19" i="37"/>
  <c r="B8" i="37"/>
  <c r="B11" i="37"/>
  <c r="B16" i="37"/>
  <c r="B7" i="37"/>
  <c r="B20" i="37"/>
  <c r="B22" i="37"/>
  <c r="B13" i="37"/>
  <c r="B21" i="37"/>
  <c r="B17" i="37"/>
  <c r="B15" i="37"/>
  <c r="B10" i="37"/>
  <c r="B14" i="37"/>
  <c r="B6" i="37"/>
  <c r="B18" i="37"/>
  <c r="C17" i="37" l="1"/>
  <c r="C11" i="37"/>
  <c r="C12" i="37" l="1"/>
  <c r="C16" i="37"/>
  <c r="C15" i="37"/>
  <c r="C14" i="37"/>
  <c r="C13" i="37"/>
  <c r="C10" i="37" l="1"/>
</calcChain>
</file>

<file path=xl/sharedStrings.xml><?xml version="1.0" encoding="utf-8"?>
<sst xmlns="http://schemas.openxmlformats.org/spreadsheetml/2006/main" count="196" uniqueCount="92">
  <si>
    <t>MW-205</t>
  </si>
  <si>
    <t>MW-209</t>
  </si>
  <si>
    <t>MW-211</t>
  </si>
  <si>
    <t>MW-216</t>
  </si>
  <si>
    <t>MW-218</t>
  </si>
  <si>
    <t>MW-219</t>
  </si>
  <si>
    <t>MW-201</t>
  </si>
  <si>
    <t>MW-206</t>
  </si>
  <si>
    <t>MW-215</t>
  </si>
  <si>
    <t>MW-220</t>
  </si>
  <si>
    <t>MW-207</t>
  </si>
  <si>
    <t>MW-210</t>
  </si>
  <si>
    <t>MW-212</t>
  </si>
  <si>
    <t>MW-213</t>
  </si>
  <si>
    <t>MW-217</t>
  </si>
  <si>
    <t>MW-4R</t>
  </si>
  <si>
    <t>MW-214</t>
  </si>
  <si>
    <t>MW-202S</t>
  </si>
  <si>
    <t>MW-202I</t>
  </si>
  <si>
    <t>MW-208I</t>
  </si>
  <si>
    <t>MW-208S</t>
  </si>
  <si>
    <t>MW-3</t>
  </si>
  <si>
    <t xml:space="preserve">MW-204 </t>
  </si>
  <si>
    <t>ENTERGY/GEL</t>
  </si>
  <si>
    <t>MDPH/MERL</t>
  </si>
  <si>
    <t>Tritium concentration p(Ci/L)</t>
  </si>
  <si>
    <t>Sample collected      week of</t>
  </si>
  <si>
    <t>&lt;317</t>
  </si>
  <si>
    <t>&lt;312</t>
  </si>
  <si>
    <t>&lt;315</t>
  </si>
  <si>
    <t>&lt;321</t>
  </si>
  <si>
    <t>&lt;322</t>
  </si>
  <si>
    <t>&lt;343</t>
  </si>
  <si>
    <t>&lt;296</t>
  </si>
  <si>
    <t>&lt;300</t>
  </si>
  <si>
    <t>&lt;347</t>
  </si>
  <si>
    <t>&lt;323</t>
  </si>
  <si>
    <t>&lt;344</t>
  </si>
  <si>
    <t>&lt;350</t>
  </si>
  <si>
    <t>&lt;310</t>
  </si>
  <si>
    <t>&lt;349</t>
  </si>
  <si>
    <t>&lt;283</t>
  </si>
  <si>
    <t>&lt;281</t>
  </si>
  <si>
    <t>&lt;325</t>
  </si>
  <si>
    <t>&lt;319</t>
  </si>
  <si>
    <t>&lt;327</t>
  </si>
  <si>
    <t>&lt;284</t>
  </si>
  <si>
    <t>&lt;306</t>
  </si>
  <si>
    <t>&lt;271</t>
  </si>
  <si>
    <t>&lt;266</t>
  </si>
  <si>
    <t>&lt;313</t>
  </si>
  <si>
    <t>&lt;272</t>
  </si>
  <si>
    <t>&lt;326</t>
  </si>
  <si>
    <t>&lt;324</t>
  </si>
  <si>
    <t>Summary</t>
  </si>
  <si>
    <t>File suffix</t>
  </si>
  <si>
    <t>5. Some samples have "spike tests" noted by MS and MSD beside the sample number (column A) on the same date. Use the value for that sample that is NOT spiked, it's usually the lowest of the three.</t>
  </si>
  <si>
    <t>6. PNPS column headings are not in the correct order (came that way)</t>
  </si>
  <si>
    <t>Data</t>
  </si>
  <si>
    <t>Sheet to be QC'd</t>
  </si>
  <si>
    <t>Sheets in this file</t>
  </si>
  <si>
    <t>Review notes</t>
  </si>
  <si>
    <t xml:space="preserve"> Suggestions</t>
  </si>
  <si>
    <t>Instructions</t>
  </si>
  <si>
    <t>Individual file links</t>
  </si>
  <si>
    <t xml:space="preserve">This worksheet contains tritium sampling results for the first six months of 2016. 13 data files from two labs are compiled into a table "Final. formatted".  Pilgrim results are in one excel file,  the sheet "PNPS",  MERL results are in the remaining 12 sheets. </t>
  </si>
  <si>
    <t>Final.formatted</t>
  </si>
  <si>
    <r>
      <t xml:space="preserve">Complete worksheet </t>
    </r>
    <r>
      <rPr>
        <b/>
        <sz val="12"/>
        <rFont val="Calibri"/>
        <family val="2"/>
      </rPr>
      <t>QC</t>
    </r>
    <r>
      <rPr>
        <sz val="11"/>
        <rFont val="Calibri"/>
        <family val="2"/>
      </rPr>
      <t xml:space="preserve"> verifying the data in </t>
    </r>
    <r>
      <rPr>
        <b/>
        <sz val="12"/>
        <rFont val="Calibri"/>
        <family val="2"/>
      </rPr>
      <t>Final.formatted</t>
    </r>
    <r>
      <rPr>
        <sz val="11"/>
        <rFont val="Calibri"/>
        <family val="2"/>
      </rPr>
      <t xml:space="preserve"> is accurate using the data files in the attached sheets. When complete, rename file with your initials QC and date. </t>
    </r>
  </si>
  <si>
    <t>1. Where two results are given for a well on the same date (Dup.) the higher value is used</t>
  </si>
  <si>
    <t>2. Values in the sheets highlighted in yellow are samples from other power plants (here in error) and not used in the charts</t>
  </si>
  <si>
    <t>3. The sample description lists the sample date in parentheses. They are organized in the table by week, so the sample should correspond to the closest week START date. there is a lag between labs, but should be compiled by week.</t>
  </si>
  <si>
    <t>4. Look for rounding discrepancies when the one sig figure lab results are converted in the table.0.5 does not automatically go to 1 (between 0.45-0.49 will round down). If debate, click cell in Final.format for full display of sig digits</t>
  </si>
  <si>
    <t>..\2016</t>
  </si>
  <si>
    <t>Raw data location</t>
  </si>
  <si>
    <r>
      <t xml:space="preserve">7.In the MERL tables Result data is from the </t>
    </r>
    <r>
      <rPr>
        <b/>
        <sz val="11"/>
        <rFont val="Calibri"/>
        <family val="2"/>
      </rPr>
      <t xml:space="preserve">tritium activity </t>
    </r>
    <r>
      <rPr>
        <sz val="11"/>
        <rFont val="Calibri"/>
        <family val="2"/>
      </rPr>
      <t xml:space="preserve">column, and the well number and sample date is in the </t>
    </r>
    <r>
      <rPr>
        <b/>
        <sz val="11"/>
        <rFont val="Calibri"/>
        <family val="2"/>
      </rPr>
      <t xml:space="preserve">Description </t>
    </r>
    <r>
      <rPr>
        <sz val="11"/>
        <rFont val="Calibri"/>
        <family val="2"/>
      </rPr>
      <t xml:space="preserve">column.  </t>
    </r>
  </si>
  <si>
    <t>8. MERL lab results under 300 are displayed as &lt;300. All PNPS are displayed as provided.</t>
  </si>
  <si>
    <r>
      <t>Print the F</t>
    </r>
    <r>
      <rPr>
        <b/>
        <sz val="11"/>
        <rFont val="Calibri"/>
        <family val="2"/>
        <scheme val="minor"/>
      </rPr>
      <t>inal. formatted</t>
    </r>
    <r>
      <rPr>
        <sz val="11"/>
        <rFont val="Calibri"/>
        <family val="2"/>
        <scheme val="minor"/>
      </rPr>
      <t xml:space="preserve"> sheet and review the worksheet data on the screen. </t>
    </r>
  </si>
  <si>
    <t xml:space="preserve">Verify that the correct sheets were copied into this worksheet, the filename is in A1, check that correct # of rows copied over </t>
  </si>
  <si>
    <t>PNPS_Groundwater_Tritium_Results.xls</t>
  </si>
  <si>
    <t>H3 Batch Id 02162016.xlsx</t>
  </si>
  <si>
    <t>H3 Batch Id 05032016.xlsx</t>
  </si>
  <si>
    <t>H3 Batch Id 05192016.xlsx</t>
  </si>
  <si>
    <t>H3 Batch Id 05252016.xlsx</t>
  </si>
  <si>
    <t>H3 Batch Id 06032016.xlsx</t>
  </si>
  <si>
    <t>H3 Batch Id 06102016.xlsx</t>
  </si>
  <si>
    <t>H3 Batch Id 06152016.xlsx</t>
  </si>
  <si>
    <t>H3 Batch Id 07282016.xlsx</t>
  </si>
  <si>
    <t>H3 Batch Id 08042016.xlsx</t>
  </si>
  <si>
    <t>H3 Batch Id 08112016.xlsx</t>
  </si>
  <si>
    <t>H3 Batch Id 08192016.xlsx</t>
  </si>
  <si>
    <t>revised H3 Batch Id 05122016.xlsx</t>
  </si>
  <si>
    <r>
      <t>Reported by</t>
    </r>
    <r>
      <rPr>
        <vertAlign val="superscript"/>
        <sz val="9.5"/>
        <rFont val="Verdana"/>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</si>
</sst>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dd\-mmm\-yyyy"/>
  </numFmts>
  <fonts count="28" x14ac:knownFonts="1">
    <font>
      <sz val="10"/>
      <name val="Courier"/>
    </font>
    <font>
      <sz val="10"/>
      <name val="Courier"/>
      <family val="3"/>
    </font>
    <font>
      <sz val="12"/>
      <name val="Courier"/>
      <family val="3"/>
    </font>
    <font>
      <b/>
      <u/>
      <sz val="9"/>
      <name val="Arial"/>
      <family val="2"/>
    </font>
    <font>
      <sz val="9"/>
      <name val="Arial"/>
      <family val="2"/>
    </font>
    <font>
      <sz val="9"/>
      <name val="Arial Narrow"/>
      <family val="2"/>
    </font>
    <font>
      <sz val="10"/>
      <name val="Arial"/>
      <family val="2"/>
    </font>
    <font>
      <sz val="11"/>
      <name val="Courier"/>
      <family val="3"/>
    </font>
    <font>
      <sz val="10"/>
      <name val="Courier"/>
      <family val="3"/>
    </font>
    <font>
      <sz val="11"/>
      <name val="Tahoma"/>
      <family val="2"/>
    </font>
    <font>
      <sz val="10"/>
      <name val="Calibri"/>
      <family val="2"/>
    </font>
    <font>
      <sz val="8"/>
      <name val="Verdana"/>
      <family val="2"/>
    </font>
    <font>
      <sz val="9"/>
      <name val="Courier"/>
      <family val="3"/>
    </font>
    <font>
      <sz val="10"/>
      <name val="Arial"/>
      <family val="2"/>
    </font>
    <font>
      <sz val="10"/>
      <name val="Verdana"/>
      <family val="2"/>
    </font>
    <font>
      <sz val="11"/>
      <name val="Calibri"/>
      <family val="2"/>
    </font>
    <font>
      <b/>
      <sz val="11"/>
      <name val="Calibri"/>
      <family val="2"/>
    </font>
    <font>
      <u/>
      <sz val="10"/>
      <color theme="10"/>
      <name val="Courier"/>
      <family val="3"/>
    </font>
    <font>
      <b/>
      <sz val="10"/>
      <name val="Calibri"/>
      <family val="2"/>
      <scheme val="minor"/>
    </font>
    <font>
      <sz val="11"/>
      <name val="Calibri"/>
      <family val="2"/>
      <scheme val="minor"/>
    </font>
    <font>
      <b/>
      <sz val="14"/>
      <color rgb="FFDEA900"/>
      <name val="Calibri"/>
      <family val="2"/>
      <scheme val="minor"/>
    </font>
    <font>
      <b/>
      <sz val="12"/>
      <name val="Calibri"/>
      <family val="2"/>
    </font>
    <font>
      <b/>
      <sz val="11"/>
      <name val="Calibri"/>
      <family val="2"/>
      <scheme val="minor"/>
    </font>
    <font>
      <u/>
      <sz val="8"/>
      <color theme="10"/>
      <name val="Calibri"/>
      <family val="2"/>
      <scheme val="minor"/>
    </font>
    <font>
      <sz val="8"/>
      <color theme="1" tint="0.14999847407452621"/>
      <name val="Verdana"/>
      <family val="2"/>
    </font>
    <font>
      <sz val="9.5"/>
      <name val="Verdana"/>
      <family val="2"/>
    </font>
    <font>
      <vertAlign val="superscript"/>
      <sz val="9.5"/>
      <name val="Verdana"/>
      <family val="2"/>
    </font>
    <font>
      <sz val="7.5"/>
      <name val="Verdana"/>
      <family val="2"/>
    </font>
  </fonts>
  <fills count="5">
    <fill>
      <patternFill patternType="none"/>
    </fill>
    <fill>
      <patternFill patternType="gray125"/>
    </fill>
    <fill>
      <patternFill patternType="solid">
        <fgColor theme="0"/>
        <bgColor indexed="64"/>
      </patternFill>
    </fill>
    <fill>
      <patternFill patternType="solid">
        <fgColor rgb="FFD0D9E2"/>
        <bgColor indexed="64"/>
      </patternFill>
    </fill>
    <fill>
      <patternFill patternType="solid">
        <fgColor theme="0" tint="-0.14999847407452621"/>
        <bgColor indexed="64"/>
      </patternFill>
    </fill>
  </fills>
  <borders count="53">
    <border>
      <left/>
      <right/>
      <top/>
      <bottom/>
      <diagonal/>
    </border>
    <border>
      <left style="thin">
        <color indexed="64"/>
      </left>
      <right/>
      <top/>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int="-4.9989318521683403E-2"/>
      </top>
      <bottom style="thin">
        <color theme="0" tint="-4.9989318521683403E-2"/>
      </bottom>
      <diagonal/>
    </border>
    <border>
      <left style="thin">
        <color theme="0"/>
      </left>
      <right style="thin">
        <color indexed="64"/>
      </right>
      <top style="thin">
        <color theme="0" tint="-4.9989318521683403E-2"/>
      </top>
      <bottom style="thin">
        <color theme="0" tint="-4.9989318521683403E-2"/>
      </bottom>
      <diagonal/>
    </border>
    <border>
      <left style="thin">
        <color indexed="64"/>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theme="0"/>
      </top>
      <bottom/>
      <diagonal/>
    </border>
    <border>
      <left/>
      <right style="thin">
        <color theme="0"/>
      </right>
      <top style="thin">
        <color theme="0"/>
      </top>
      <bottom/>
      <diagonal/>
    </border>
    <border>
      <left style="thin">
        <color theme="0"/>
      </left>
      <right style="thin">
        <color theme="0"/>
      </right>
      <top style="thin">
        <color theme="0" tint="-4.9989318521683403E-2"/>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1" tint="0.34998626667073579"/>
      </right>
      <top style="thin">
        <color indexed="64"/>
      </top>
      <bottom style="thin">
        <color theme="1"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1" tint="0.34998626667073579"/>
      </right>
      <top style="thin">
        <color theme="1" tint="0.34998626667073579"/>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1" tint="0.34998626667073579"/>
      </left>
      <right style="thin">
        <color indexed="64"/>
      </right>
      <top style="thin">
        <color indexed="64"/>
      </top>
      <bottom/>
      <diagonal/>
    </border>
    <border>
      <left style="thin">
        <color theme="1" tint="0.34998626667073579"/>
      </left>
      <right style="thin">
        <color indexed="64"/>
      </right>
      <top/>
      <bottom style="thin">
        <color indexed="64"/>
      </bottom>
      <diagonal/>
    </border>
  </borders>
  <cellStyleXfs count="5">
    <xf numFmtId="0" fontId="0" fillId="0" borderId="0"/>
    <xf numFmtId="43" fontId="8" fillId="0" borderId="0" applyFont="0" applyFill="0" applyBorder="0" applyAlignment="0" applyProtection="0"/>
    <xf numFmtId="0" fontId="13" fillId="0" borderId="0"/>
    <xf numFmtId="43" fontId="13" fillId="0" borderId="0" applyFont="0" applyFill="0" applyBorder="0" applyAlignment="0" applyProtection="0"/>
    <xf numFmtId="0" fontId="17" fillId="0" borderId="0" applyNumberFormat="0" applyFill="0" applyBorder="0" applyAlignment="0" applyProtection="0"/>
  </cellStyleXfs>
  <cellXfs count="124">
    <xf numFmtId="0" fontId="0" fillId="0" borderId="0" xfId="0"/>
    <xf numFmtId="0" fontId="3" fillId="0" borderId="0" xfId="0" applyFont="1"/>
    <xf numFmtId="0" fontId="4" fillId="0" borderId="0" xfId="0" applyFont="1"/>
    <xf numFmtId="1" fontId="0" fillId="0" borderId="0" xfId="0" applyNumberFormat="1" applyAlignment="1">
      <alignment wrapText="1"/>
    </xf>
    <xf numFmtId="0" fontId="0" fillId="0" borderId="0" xfId="0" applyAlignment="1">
      <alignment wrapText="1"/>
    </xf>
    <xf numFmtId="1" fontId="0" fillId="0" borderId="0" xfId="0" applyNumberFormat="1" applyAlignment="1">
      <alignment horizontal="center" wrapText="1"/>
    </xf>
    <xf numFmtId="0" fontId="5" fillId="0" borderId="0" xfId="0" applyFont="1"/>
    <xf numFmtId="0" fontId="0" fillId="0" borderId="1" xfId="0" applyBorder="1"/>
    <xf numFmtId="0" fontId="1" fillId="0" borderId="0" xfId="0" applyFont="1" applyBorder="1"/>
    <xf numFmtId="1" fontId="0" fillId="0" borderId="0" xfId="0" applyNumberFormat="1" applyBorder="1" applyAlignment="1">
      <alignment wrapText="1"/>
    </xf>
    <xf numFmtId="0" fontId="0" fillId="0" borderId="0" xfId="0" applyBorder="1"/>
    <xf numFmtId="1" fontId="6" fillId="0" borderId="0" xfId="0" applyNumberFormat="1" applyFont="1" applyBorder="1" applyAlignment="1">
      <alignment horizontal="center" vertical="center" wrapText="1"/>
    </xf>
    <xf numFmtId="1" fontId="4" fillId="0" borderId="0" xfId="0" applyNumberFormat="1" applyFont="1" applyBorder="1" applyAlignment="1">
      <alignment horizontal="center" wrapText="1"/>
    </xf>
    <xf numFmtId="14" fontId="5" fillId="0" borderId="0" xfId="0" applyNumberFormat="1" applyFont="1"/>
    <xf numFmtId="1" fontId="0" fillId="0" borderId="0" xfId="0" applyNumberFormat="1" applyBorder="1" applyAlignment="1">
      <alignment horizontal="center" wrapText="1"/>
    </xf>
    <xf numFmtId="0" fontId="0" fillId="0" borderId="0" xfId="0" applyBorder="1" applyAlignment="1">
      <alignment wrapText="1"/>
    </xf>
    <xf numFmtId="1" fontId="0" fillId="0" borderId="0" xfId="0" applyNumberFormat="1" applyBorder="1"/>
    <xf numFmtId="1" fontId="2" fillId="0" borderId="0" xfId="0" applyNumberFormat="1" applyFont="1" applyAlignment="1">
      <alignment horizontal="center"/>
    </xf>
    <xf numFmtId="0" fontId="4" fillId="0" borderId="0" xfId="0" applyFont="1" applyBorder="1"/>
    <xf numFmtId="0" fontId="17" fillId="0" borderId="0" xfId="4" applyAlignment="1">
      <alignment vertical="center"/>
    </xf>
    <xf numFmtId="0" fontId="10" fillId="0" borderId="0" xfId="0" applyFont="1"/>
    <xf numFmtId="0" fontId="0" fillId="0" borderId="9" xfId="0" applyBorder="1"/>
    <xf numFmtId="0" fontId="10" fillId="0" borderId="0" xfId="0" applyFont="1" applyAlignment="1">
      <alignment horizontal="center"/>
    </xf>
    <xf numFmtId="0" fontId="10" fillId="0" borderId="1" xfId="0" applyFont="1" applyBorder="1" applyAlignment="1">
      <alignment horizontal="center" vertical="top"/>
    </xf>
    <xf numFmtId="0" fontId="7" fillId="0" borderId="0" xfId="0" applyFont="1" applyBorder="1" applyAlignment="1">
      <alignment vertical="top"/>
    </xf>
    <xf numFmtId="0" fontId="15" fillId="0" borderId="0" xfId="0" applyFont="1" applyBorder="1" applyAlignment="1">
      <alignment vertical="top"/>
    </xf>
    <xf numFmtId="0" fontId="7" fillId="0" borderId="8" xfId="0" applyFont="1" applyBorder="1" applyAlignment="1">
      <alignment vertical="top"/>
    </xf>
    <xf numFmtId="0" fontId="0" fillId="0" borderId="0" xfId="0" applyAlignment="1">
      <alignment vertical="top"/>
    </xf>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19" fillId="0" borderId="9" xfId="0" applyFont="1" applyBorder="1"/>
    <xf numFmtId="0" fontId="19" fillId="0" borderId="7" xfId="0" applyFont="1" applyBorder="1"/>
    <xf numFmtId="0" fontId="21" fillId="4" borderId="10" xfId="0" applyFont="1" applyFill="1" applyBorder="1"/>
    <xf numFmtId="0" fontId="10" fillId="4" borderId="16" xfId="0" applyFont="1" applyFill="1" applyBorder="1" applyAlignment="1">
      <alignment horizontal="left"/>
    </xf>
    <xf numFmtId="0" fontId="10" fillId="4" borderId="17" xfId="0" applyFont="1" applyFill="1" applyBorder="1" applyAlignment="1">
      <alignment horizontal="left" vertical="center"/>
    </xf>
    <xf numFmtId="0" fontId="12" fillId="4" borderId="13" xfId="0" applyFont="1" applyFill="1" applyBorder="1"/>
    <xf numFmtId="0" fontId="10" fillId="4" borderId="29" xfId="0" applyFont="1" applyFill="1" applyBorder="1" applyAlignment="1">
      <alignment horizontal="left"/>
    </xf>
    <xf numFmtId="0" fontId="15" fillId="0" borderId="33" xfId="0" applyFont="1" applyBorder="1" applyAlignment="1">
      <alignment vertical="top"/>
    </xf>
    <xf numFmtId="0" fontId="7" fillId="0" borderId="33" xfId="0" applyFont="1" applyBorder="1" applyAlignment="1">
      <alignment vertical="top"/>
    </xf>
    <xf numFmtId="0" fontId="7" fillId="0" borderId="34" xfId="0" applyFont="1" applyBorder="1" applyAlignment="1">
      <alignment vertical="top"/>
    </xf>
    <xf numFmtId="0" fontId="10" fillId="0" borderId="35" xfId="0" applyFont="1" applyBorder="1" applyAlignment="1">
      <alignment horizontal="center"/>
    </xf>
    <xf numFmtId="0" fontId="0" fillId="0" borderId="36" xfId="0" applyBorder="1"/>
    <xf numFmtId="0" fontId="23" fillId="4" borderId="12" xfId="4" applyFont="1" applyFill="1" applyBorder="1"/>
    <xf numFmtId="0" fontId="18" fillId="4" borderId="12" xfId="0" applyFont="1" applyFill="1" applyBorder="1"/>
    <xf numFmtId="0" fontId="18" fillId="4" borderId="12" xfId="0" applyFont="1" applyFill="1" applyBorder="1" applyAlignment="1">
      <alignment horizontal="left"/>
    </xf>
    <xf numFmtId="0" fontId="10" fillId="4" borderId="17" xfId="0" applyFont="1" applyFill="1" applyBorder="1" applyAlignment="1">
      <alignment horizontal="left"/>
    </xf>
    <xf numFmtId="0" fontId="10" fillId="4" borderId="30" xfId="0" applyFont="1" applyFill="1" applyBorder="1" applyAlignment="1">
      <alignment horizontal="left" vertical="center"/>
    </xf>
    <xf numFmtId="0" fontId="10" fillId="4" borderId="12" xfId="0" applyFont="1" applyFill="1" applyBorder="1"/>
    <xf numFmtId="0" fontId="10" fillId="4" borderId="12" xfId="0" applyFont="1" applyFill="1" applyBorder="1" applyAlignment="1">
      <alignment vertical="center"/>
    </xf>
    <xf numFmtId="0" fontId="10" fillId="4" borderId="31" xfId="0" applyFont="1" applyFill="1" applyBorder="1" applyAlignment="1">
      <alignment vertical="center"/>
    </xf>
    <xf numFmtId="1" fontId="11" fillId="0" borderId="39" xfId="0" applyNumberFormat="1" applyFont="1" applyBorder="1" applyAlignment="1">
      <alignment horizontal="center" vertical="center" wrapText="1"/>
    </xf>
    <xf numFmtId="1" fontId="11" fillId="0" borderId="39" xfId="1" applyNumberFormat="1" applyFont="1" applyBorder="1" applyAlignment="1">
      <alignment horizontal="center" vertical="center" wrapText="1"/>
    </xf>
    <xf numFmtId="0" fontId="11" fillId="0" borderId="39" xfId="0" applyFont="1" applyBorder="1" applyAlignment="1">
      <alignment horizontal="center" vertical="center"/>
    </xf>
    <xf numFmtId="1" fontId="11" fillId="0" borderId="39" xfId="0" applyNumberFormat="1" applyFont="1" applyBorder="1" applyAlignment="1">
      <alignment horizontal="center" vertical="center"/>
    </xf>
    <xf numFmtId="1" fontId="11" fillId="0" borderId="39" xfId="1" applyNumberFormat="1" applyFont="1" applyFill="1" applyBorder="1" applyAlignment="1">
      <alignment horizontal="center" vertical="center" wrapText="1"/>
    </xf>
    <xf numFmtId="1" fontId="11" fillId="0" borderId="40" xfId="1" applyNumberFormat="1" applyFont="1" applyBorder="1" applyAlignment="1">
      <alignment horizontal="center" vertical="center" wrapText="1"/>
    </xf>
    <xf numFmtId="1" fontId="11" fillId="0" borderId="42" xfId="0" applyNumberFormat="1" applyFont="1" applyBorder="1" applyAlignment="1">
      <alignment horizontal="center" vertical="center" wrapText="1"/>
    </xf>
    <xf numFmtId="1" fontId="11" fillId="0" borderId="42" xfId="1" applyNumberFormat="1" applyFont="1" applyBorder="1" applyAlignment="1">
      <alignment horizontal="center" vertical="center" wrapText="1"/>
    </xf>
    <xf numFmtId="0" fontId="11" fillId="0" borderId="42" xfId="0" applyFont="1" applyBorder="1" applyAlignment="1">
      <alignment horizontal="center" vertical="center"/>
    </xf>
    <xf numFmtId="1" fontId="11" fillId="0" borderId="42" xfId="1" applyNumberFormat="1" applyFont="1" applyBorder="1" applyAlignment="1">
      <alignment horizontal="center" vertical="center"/>
    </xf>
    <xf numFmtId="1" fontId="11" fillId="0" borderId="42" xfId="0" applyNumberFormat="1" applyFont="1" applyBorder="1" applyAlignment="1">
      <alignment horizontal="center" vertical="center"/>
    </xf>
    <xf numFmtId="1" fontId="11" fillId="0" borderId="5" xfId="1" applyNumberFormat="1" applyFont="1" applyBorder="1" applyAlignment="1">
      <alignment horizontal="center" vertical="center" wrapText="1"/>
    </xf>
    <xf numFmtId="1" fontId="11" fillId="0" borderId="42" xfId="1" applyNumberFormat="1" applyFont="1" applyFill="1" applyBorder="1" applyAlignment="1">
      <alignment horizontal="center" vertical="center"/>
    </xf>
    <xf numFmtId="1" fontId="11" fillId="0" borderId="42" xfId="1" applyNumberFormat="1" applyFont="1" applyFill="1" applyBorder="1" applyAlignment="1">
      <alignment horizontal="center" vertical="center" wrapText="1"/>
    </xf>
    <xf numFmtId="1" fontId="11" fillId="0" borderId="5" xfId="1" applyNumberFormat="1" applyFont="1" applyFill="1" applyBorder="1" applyAlignment="1">
      <alignment horizontal="center" vertical="center" wrapText="1"/>
    </xf>
    <xf numFmtId="0" fontId="11" fillId="0" borderId="5" xfId="0" applyFont="1" applyBorder="1" applyAlignment="1">
      <alignment horizontal="center" vertical="center"/>
    </xf>
    <xf numFmtId="0" fontId="11" fillId="0" borderId="42" xfId="0" applyFont="1" applyFill="1" applyBorder="1" applyAlignment="1">
      <alignment horizontal="center" vertical="center"/>
    </xf>
    <xf numFmtId="1" fontId="0" fillId="0" borderId="42" xfId="0" applyNumberFormat="1" applyBorder="1" applyAlignment="1">
      <alignment wrapText="1"/>
    </xf>
    <xf numFmtId="1" fontId="11" fillId="0" borderId="42" xfId="0" applyNumberFormat="1" applyFont="1" applyFill="1" applyBorder="1" applyAlignment="1">
      <alignment horizontal="center" vertical="center" wrapText="1"/>
    </xf>
    <xf numFmtId="1" fontId="11" fillId="2" borderId="42" xfId="0" applyNumberFormat="1" applyFont="1" applyFill="1" applyBorder="1" applyAlignment="1">
      <alignment horizontal="center" vertical="center" wrapText="1"/>
    </xf>
    <xf numFmtId="0" fontId="24" fillId="0" borderId="39" xfId="0" applyFont="1" applyBorder="1" applyAlignment="1">
      <alignment horizontal="center"/>
    </xf>
    <xf numFmtId="0" fontId="24" fillId="0" borderId="42" xfId="0" applyFont="1" applyBorder="1" applyAlignment="1">
      <alignment horizontal="center"/>
    </xf>
    <xf numFmtId="0" fontId="24" fillId="0" borderId="42" xfId="0" applyFont="1" applyBorder="1" applyAlignment="1">
      <alignment horizontal="center" wrapText="1"/>
    </xf>
    <xf numFmtId="1" fontId="11" fillId="3" borderId="2" xfId="0" applyNumberFormat="1" applyFont="1" applyFill="1" applyBorder="1" applyAlignment="1">
      <alignment horizontal="center" vertical="center" wrapText="1"/>
    </xf>
    <xf numFmtId="1" fontId="11" fillId="3" borderId="3" xfId="0" applyNumberFormat="1" applyFont="1" applyFill="1" applyBorder="1" applyAlignment="1">
      <alignment horizontal="center" vertical="center" wrapText="1"/>
    </xf>
    <xf numFmtId="1" fontId="11" fillId="3" borderId="4" xfId="0" applyNumberFormat="1" applyFont="1" applyFill="1" applyBorder="1" applyAlignment="1">
      <alignment horizontal="center" vertical="center" wrapText="1"/>
    </xf>
    <xf numFmtId="0" fontId="24" fillId="0" borderId="49" xfId="0" applyFont="1" applyBorder="1" applyAlignment="1">
      <alignment horizontal="center"/>
    </xf>
    <xf numFmtId="1" fontId="11" fillId="0" borderId="49" xfId="0" applyNumberFormat="1" applyFont="1" applyBorder="1" applyAlignment="1">
      <alignment horizontal="center" vertical="center" wrapText="1"/>
    </xf>
    <xf numFmtId="1" fontId="11" fillId="0" borderId="49" xfId="1" applyNumberFormat="1" applyFont="1" applyBorder="1" applyAlignment="1">
      <alignment horizontal="center" vertical="center" wrapText="1"/>
    </xf>
    <xf numFmtId="1" fontId="11" fillId="0" borderId="49" xfId="1" applyNumberFormat="1" applyFont="1" applyBorder="1" applyAlignment="1">
      <alignment horizontal="center" vertical="center"/>
    </xf>
    <xf numFmtId="1" fontId="11" fillId="0" borderId="50" xfId="1" applyNumberFormat="1" applyFont="1" applyBorder="1" applyAlignment="1">
      <alignment horizontal="center" vertical="center" wrapText="1"/>
    </xf>
    <xf numFmtId="1" fontId="27" fillId="0" borderId="42" xfId="1" applyNumberFormat="1" applyFont="1" applyBorder="1" applyAlignment="1">
      <alignment horizontal="center" vertical="center" wrapText="1"/>
    </xf>
    <xf numFmtId="1" fontId="27" fillId="0" borderId="5" xfId="1" applyNumberFormat="1" applyFont="1" applyBorder="1" applyAlignment="1">
      <alignment horizontal="center" vertical="center" wrapText="1"/>
    </xf>
    <xf numFmtId="0" fontId="16" fillId="0" borderId="32" xfId="0" applyFont="1" applyBorder="1" applyAlignment="1">
      <alignment horizontal="left" vertical="center"/>
    </xf>
    <xf numFmtId="0" fontId="16" fillId="0" borderId="33" xfId="0" applyFont="1" applyBorder="1" applyAlignment="1">
      <alignment horizontal="left" vertical="center"/>
    </xf>
    <xf numFmtId="0" fontId="16" fillId="0" borderId="6" xfId="0" applyFont="1" applyBorder="1"/>
    <xf numFmtId="0" fontId="16" fillId="0" borderId="9" xfId="0" applyFont="1" applyBorder="1"/>
    <xf numFmtId="0" fontId="19" fillId="0" borderId="36" xfId="0" applyFont="1" applyBorder="1" applyAlignment="1">
      <alignment wrapText="1"/>
    </xf>
    <xf numFmtId="0" fontId="19" fillId="0" borderId="37" xfId="0" applyFont="1" applyBorder="1" applyAlignment="1">
      <alignment wrapText="1"/>
    </xf>
    <xf numFmtId="0" fontId="15" fillId="0" borderId="0" xfId="0" applyFont="1" applyBorder="1" applyAlignment="1">
      <alignment vertical="top" wrapText="1"/>
    </xf>
    <xf numFmtId="0" fontId="15" fillId="0" borderId="8" xfId="0" applyFont="1" applyBorder="1" applyAlignment="1">
      <alignment vertical="top" wrapText="1"/>
    </xf>
    <xf numFmtId="0" fontId="16" fillId="4" borderId="1" xfId="0" applyFont="1" applyFill="1" applyBorder="1" applyAlignment="1">
      <alignment horizontal="left"/>
    </xf>
    <xf numFmtId="0" fontId="16" fillId="4" borderId="0" xfId="0" applyFont="1" applyFill="1" applyBorder="1" applyAlignment="1">
      <alignment horizontal="left"/>
    </xf>
    <xf numFmtId="0" fontId="16" fillId="4" borderId="8" xfId="0" applyFont="1" applyFill="1" applyBorder="1" applyAlignment="1">
      <alignment horizontal="left"/>
    </xf>
    <xf numFmtId="0" fontId="22" fillId="4" borderId="16" xfId="0" applyFont="1" applyFill="1" applyBorder="1" applyAlignment="1">
      <alignment horizontal="left"/>
    </xf>
    <xf numFmtId="0" fontId="22" fillId="4" borderId="17" xfId="0" applyFont="1" applyFill="1" applyBorder="1" applyAlignment="1">
      <alignment horizontal="left"/>
    </xf>
    <xf numFmtId="0" fontId="17" fillId="4" borderId="26" xfId="4" applyFill="1" applyBorder="1"/>
    <xf numFmtId="0" fontId="17" fillId="4" borderId="27" xfId="4" applyFill="1" applyBorder="1"/>
    <xf numFmtId="0" fontId="17" fillId="4" borderId="28" xfId="4" applyFill="1" applyBorder="1"/>
    <xf numFmtId="0" fontId="20" fillId="0" borderId="18" xfId="0" applyFont="1" applyFill="1" applyBorder="1" applyAlignment="1">
      <alignment horizontal="center" vertical="center"/>
    </xf>
    <xf numFmtId="0" fontId="20" fillId="0" borderId="19" xfId="0" applyFont="1" applyFill="1" applyBorder="1" applyAlignment="1">
      <alignment horizontal="center" vertical="center"/>
    </xf>
    <xf numFmtId="0" fontId="15" fillId="0" borderId="19" xfId="0" applyFont="1" applyFill="1" applyBorder="1" applyAlignment="1">
      <alignment vertical="center" wrapText="1"/>
    </xf>
    <xf numFmtId="0" fontId="15" fillId="0" borderId="20" xfId="0" applyFont="1" applyFill="1" applyBorder="1" applyAlignment="1">
      <alignment vertical="center" wrapText="1"/>
    </xf>
    <xf numFmtId="0" fontId="15" fillId="0" borderId="22" xfId="0" applyFont="1" applyFill="1" applyBorder="1" applyAlignment="1">
      <alignment vertical="center" wrapText="1"/>
    </xf>
    <xf numFmtId="0" fontId="15" fillId="0" borderId="23" xfId="0" applyFont="1" applyFill="1" applyBorder="1" applyAlignment="1">
      <alignment vertical="center" wrapText="1"/>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16" fillId="4" borderId="14" xfId="0" applyFont="1" applyFill="1" applyBorder="1" applyAlignment="1">
      <alignment horizontal="center"/>
    </xf>
    <xf numFmtId="0" fontId="16" fillId="4" borderId="15" xfId="0" applyFont="1" applyFill="1" applyBorder="1" applyAlignment="1">
      <alignment horizontal="center"/>
    </xf>
    <xf numFmtId="0" fontId="15" fillId="4" borderId="24" xfId="0" applyFont="1" applyFill="1" applyBorder="1" applyAlignment="1">
      <alignment horizontal="center" vertical="center"/>
    </xf>
    <xf numFmtId="0" fontId="15" fillId="4" borderId="25" xfId="0" applyFont="1" applyFill="1" applyBorder="1" applyAlignment="1">
      <alignment horizontal="center" vertical="center"/>
    </xf>
    <xf numFmtId="14" fontId="14" fillId="0" borderId="41" xfId="0" applyNumberFormat="1" applyFont="1" applyBorder="1" applyAlignment="1">
      <alignment horizontal="center" vertical="center"/>
    </xf>
    <xf numFmtId="14" fontId="14" fillId="0" borderId="41" xfId="0" applyNumberFormat="1" applyFont="1" applyBorder="1" applyAlignment="1" applyProtection="1">
      <alignment horizontal="center" vertical="center"/>
      <protection locked="0"/>
    </xf>
    <xf numFmtId="14" fontId="14" fillId="0" borderId="48" xfId="0" applyNumberFormat="1" applyFont="1" applyBorder="1" applyAlignment="1">
      <alignment horizontal="center" vertical="center"/>
    </xf>
    <xf numFmtId="1" fontId="9" fillId="3" borderId="44" xfId="0" applyNumberFormat="1" applyFont="1" applyFill="1" applyBorder="1" applyAlignment="1">
      <alignment horizontal="center" vertical="center" wrapText="1"/>
    </xf>
    <xf numFmtId="1" fontId="9" fillId="3" borderId="45" xfId="0" applyNumberFormat="1" applyFont="1" applyFill="1" applyBorder="1" applyAlignment="1">
      <alignment horizontal="center" vertical="center" wrapText="1"/>
    </xf>
    <xf numFmtId="1" fontId="9" fillId="3" borderId="46" xfId="0" applyNumberFormat="1" applyFont="1" applyFill="1" applyBorder="1" applyAlignment="1">
      <alignment horizontal="center" vertical="center" wrapText="1"/>
    </xf>
    <xf numFmtId="164" fontId="14" fillId="3" borderId="43" xfId="0" applyNumberFormat="1" applyFont="1" applyFill="1" applyBorder="1" applyAlignment="1">
      <alignment horizontal="center" vertical="center" wrapText="1"/>
    </xf>
    <xf numFmtId="164" fontId="14" fillId="3" borderId="47" xfId="0" applyNumberFormat="1" applyFont="1" applyFill="1" applyBorder="1" applyAlignment="1">
      <alignment horizontal="center" vertical="center" wrapText="1"/>
    </xf>
    <xf numFmtId="0" fontId="25" fillId="3" borderId="51" xfId="0" applyFont="1" applyFill="1" applyBorder="1" applyAlignment="1">
      <alignment horizontal="center" vertical="center" wrapText="1"/>
    </xf>
    <xf numFmtId="0" fontId="25" fillId="3" borderId="52" xfId="0" applyFont="1" applyFill="1" applyBorder="1" applyAlignment="1">
      <alignment horizontal="center" vertical="center" wrapText="1"/>
    </xf>
    <xf numFmtId="14" fontId="14" fillId="0" borderId="38" xfId="0" applyNumberFormat="1" applyFont="1" applyBorder="1" applyAlignment="1">
      <alignment horizontal="center" vertical="center"/>
    </xf>
  </cellXfs>
  <cellStyles count="5">
    <cellStyle name="Comma" xfId="1" builtinId="3"/>
    <cellStyle name="Comma 2" xfId="3"/>
    <cellStyle name="Hyperlink" xfId="4" builtinId="8"/>
    <cellStyle name="Normal" xfId="0" builtinId="0"/>
    <cellStyle name="Normal 2" xfId="2"/>
  </cellStyles>
  <dxfs count="0"/>
  <tableStyles count="0" defaultTableStyle="TableStyleMedium2" defaultPivotStyle="PivotStyleLight16"/>
  <colors>
    <mruColors>
      <color rgb="FFFFFFCC"/>
      <color rgb="FFFFD347"/>
      <color rgb="FFDEA900"/>
      <color rgb="FFFFFF99"/>
      <color rgb="FFD0D9E2"/>
    </mruColors>
  </colors>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 Id="rId8" Type="http://schemas.openxmlformats.org/officeDocument/2006/relationships/customXml" Target="../customXml/item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Programs/Toxicology/Projects/Plymouth%20-%20PNPP/Tritium%20in%20Groundwater%20Investigation/Monitoring%20Data/2016"/>
  <Relationship Id="rId10" Type="http://schemas.openxmlformats.org/officeDocument/2006/relationships/hyperlink" TargetMode="External" Target="../../../Programs/Toxicology/Projects/Plymouth%20-%20PNPP/Tritium%20in%20Groundwater%20Investigation/Monitoring%20Data/2016/H3%20Batch%20Id%2006152016.xlsx"/>
  <Relationship Id="rId11" Type="http://schemas.openxmlformats.org/officeDocument/2006/relationships/hyperlink" TargetMode="External" Target="../../../Programs/Toxicology/Projects/Plymouth%20-%20PNPP/Tritium%20in%20Groundwater%20Investigation/Monitoring%20Data/2016/H3%20Batch%20Id%2007282016.xlsx"/>
  <Relationship Id="rId12" Type="http://schemas.openxmlformats.org/officeDocument/2006/relationships/hyperlink" TargetMode="External" Target="../../../Programs/Toxicology/Projects/Plymouth%20-%20PNPP/Tritium%20in%20Groundwater%20Investigation/Monitoring%20Data/2016/H3%20Batch%20Id%2008042016.xlsx"/>
  <Relationship Id="rId13" Type="http://schemas.openxmlformats.org/officeDocument/2006/relationships/hyperlink" TargetMode="External" Target="../../../Programs/Toxicology/Projects/Plymouth%20-%20PNPP/Tritium%20in%20Groundwater%20Investigation/Monitoring%20Data/2016/H3%20Batch%20Id%2008112016.xlsx"/>
  <Relationship Id="rId14" Type="http://schemas.openxmlformats.org/officeDocument/2006/relationships/hyperlink" TargetMode="External" Target="../../../Programs/Toxicology/Projects/Plymouth%20-%20PNPP/Tritium%20in%20Groundwater%20Investigation/Monitoring%20Data/2016/H3%20Batch%20Id%2008192016.xlsx"/>
  <Relationship Id="rId15" Type="http://schemas.openxmlformats.org/officeDocument/2006/relationships/printerSettings" Target="../printerSettings/printerSettings1.bin"/>
  <Relationship Id="rId2" Type="http://schemas.openxmlformats.org/officeDocument/2006/relationships/hyperlink" TargetMode="External" Target="../../../Programs/Toxicology/Projects/Plymouth%20-%20PNPP/Tritium%20in%20Groundwater%20Investigation/Monitoring%20Data/2016/PNPS_Groundwater_Tritium_Results.xls"/>
  <Relationship Id="rId3" Type="http://schemas.openxmlformats.org/officeDocument/2006/relationships/hyperlink" TargetMode="External" Target="../../../Programs/Toxicology/Projects/Plymouth%20-%20PNPP/Tritium%20in%20Groundwater%20Investigation/Monitoring%20Data/2016/H3%20Batch%20Id%2002162016.xlsx"/>
  <Relationship Id="rId4" Type="http://schemas.openxmlformats.org/officeDocument/2006/relationships/hyperlink" TargetMode="External" Target="../../../Programs/Toxicology/Projects/Plymouth%20-%20PNPP/Tritium%20in%20Groundwater%20Investigation/Monitoring%20Data/2016/H3%20Batch%20Id%2005032016.xlsx"/>
  <Relationship Id="rId5" Type="http://schemas.openxmlformats.org/officeDocument/2006/relationships/hyperlink" TargetMode="External" Target="../../../Programs/Toxicology/Projects/Plymouth%20-%20PNPP/Tritium%20in%20Groundwater%20Investigation/Monitoring%20Data/2016/revised%20H3%20Batch%20Id%2005122016.xlsx"/>
  <Relationship Id="rId6" Type="http://schemas.openxmlformats.org/officeDocument/2006/relationships/hyperlink" TargetMode="External" Target="../../../Programs/Toxicology/Projects/Plymouth%20-%20PNPP/Tritium%20in%20Groundwater%20Investigation/Monitoring%20Data/2016/H3%20Batch%20Id%2005192016.xlsx"/>
  <Relationship Id="rId7" Type="http://schemas.openxmlformats.org/officeDocument/2006/relationships/hyperlink" TargetMode="External" Target="../../../Programs/Toxicology/Projects/Plymouth%20-%20PNPP/Tritium%20in%20Groundwater%20Investigation/Monitoring%20Data/2016/H3%20Batch%20Id%2005252016.xlsx"/>
  <Relationship Id="rId8" Type="http://schemas.openxmlformats.org/officeDocument/2006/relationships/hyperlink" TargetMode="External" Target="../../../Programs/Toxicology/Projects/Plymouth%20-%20PNPP/Tritium%20in%20Groundwater%20Investigation/Monitoring%20Data/2016/H3%20Batch%20Id%2006032016.xlsx"/>
  <Relationship Id="rId9" Type="http://schemas.openxmlformats.org/officeDocument/2006/relationships/hyperlink" TargetMode="External" Target="../../../Programs/Toxicology/Projects/Plymouth%20-%20PNPP/Tritium%20in%20Groundwater%20Investigation/Monitoring%20Data/2016/H3%20Batch%20Id%2006102016.xlsx"/>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B7" sqref="B7"/>
    </sheetView>
  </sheetViews>
  <sheetFormatPr defaultRowHeight="12.75" x14ac:dyDescent="0.2"/>
  <cols>
    <col min="1" max="1" width="3" style="22" customWidth="1"/>
    <col min="2" max="2" width="13.125" customWidth="1"/>
    <col min="3" max="3" width="13" customWidth="1"/>
    <col min="4" max="4" width="41.125" customWidth="1"/>
    <col min="5" max="5" width="65.875" customWidth="1"/>
  </cols>
  <sheetData>
    <row r="1" spans="1:12" ht="60" customHeight="1" x14ac:dyDescent="0.15">
      <c r="A1" s="101" t="s">
        <v>54</v>
      </c>
      <c r="B1" s="102"/>
      <c r="C1" s="103" t="s">
        <v>65</v>
      </c>
      <c r="D1" s="103"/>
      <c r="E1" s="104"/>
      <c r="F1" s="7"/>
      <c r="G1" s="10"/>
      <c r="H1" s="10"/>
      <c r="I1" s="10"/>
      <c r="J1" s="10"/>
      <c r="K1" s="10"/>
      <c r="L1" s="10"/>
    </row>
    <row r="2" spans="1:12" ht="50.1" customHeight="1" x14ac:dyDescent="0.15">
      <c r="A2" s="107" t="s">
        <v>63</v>
      </c>
      <c r="B2" s="108"/>
      <c r="C2" s="105" t="s">
        <v>67</v>
      </c>
      <c r="D2" s="105"/>
      <c r="E2" s="106"/>
      <c r="F2" s="7"/>
      <c r="G2" s="10"/>
      <c r="H2" s="10"/>
      <c r="I2" s="10"/>
      <c r="J2" s="10"/>
      <c r="K2" s="10"/>
      <c r="L2" s="10"/>
    </row>
    <row r="3" spans="1:12" s="21" customFormat="1" ht="15.75" x14ac:dyDescent="0.25">
      <c r="A3" s="109" t="s">
        <v>59</v>
      </c>
      <c r="B3" s="110"/>
      <c r="C3" s="34" t="s">
        <v>66</v>
      </c>
      <c r="D3" s="28"/>
      <c r="E3" s="29"/>
      <c r="F3" s="7"/>
      <c r="G3" s="10"/>
      <c r="H3" s="10"/>
      <c r="I3" s="10"/>
      <c r="J3" s="10"/>
      <c r="K3" s="10"/>
      <c r="L3" s="10"/>
    </row>
    <row r="4" spans="1:12" ht="35.25" customHeight="1" x14ac:dyDescent="0.15">
      <c r="A4" s="111" t="s">
        <v>73</v>
      </c>
      <c r="B4" s="112"/>
      <c r="C4" s="98" t="s">
        <v>72</v>
      </c>
      <c r="D4" s="99"/>
      <c r="E4" s="100"/>
      <c r="F4" s="7"/>
      <c r="G4" s="10"/>
      <c r="H4" s="10"/>
      <c r="I4" s="10"/>
      <c r="J4" s="10"/>
      <c r="K4" s="10"/>
      <c r="L4" s="10"/>
    </row>
    <row r="5" spans="1:12" ht="15" x14ac:dyDescent="0.25">
      <c r="A5" s="93" t="s">
        <v>60</v>
      </c>
      <c r="B5" s="94"/>
      <c r="C5" s="94"/>
      <c r="D5" s="94"/>
      <c r="E5" s="95"/>
      <c r="F5" s="7"/>
      <c r="G5" s="10"/>
      <c r="H5" s="10"/>
      <c r="I5" s="10"/>
      <c r="J5" s="10"/>
      <c r="K5" s="10"/>
      <c r="L5" s="10"/>
    </row>
    <row r="6" spans="1:12" x14ac:dyDescent="0.2">
      <c r="A6" s="35">
        <v>1</v>
      </c>
      <c r="B6" s="47" t="str">
        <f>IFERROR(INDEX(MID(Sheets,FIND("]",Sheets)+1,255),ROW(A1),1),"")</f>
        <v/>
      </c>
      <c r="C6" s="30"/>
      <c r="D6" s="30"/>
      <c r="E6" s="31"/>
      <c r="F6" s="7"/>
      <c r="G6" s="10"/>
      <c r="H6" s="10"/>
      <c r="I6" s="10"/>
      <c r="J6" s="10"/>
      <c r="K6" s="10"/>
      <c r="L6" s="10"/>
    </row>
    <row r="7" spans="1:12" x14ac:dyDescent="0.2">
      <c r="A7" s="35">
        <v>2</v>
      </c>
      <c r="B7" s="47" t="str">
        <f>IFERROR(INDEX(MID(Sheets,FIND("]",Sheets)+1,255),ROW(A2),1),"")</f>
        <v/>
      </c>
      <c r="C7" s="30"/>
      <c r="D7" s="30"/>
      <c r="E7" s="31"/>
      <c r="F7" s="7"/>
      <c r="G7" s="10"/>
      <c r="H7" s="10"/>
      <c r="I7" s="10"/>
      <c r="J7" s="10"/>
      <c r="K7" s="10"/>
      <c r="L7" s="10"/>
    </row>
    <row r="8" spans="1:12" x14ac:dyDescent="0.2">
      <c r="A8" s="35">
        <v>3</v>
      </c>
      <c r="B8" s="47" t="str">
        <f>IFERROR(INDEX(MID(Sheets,FIND("]",Sheets)+1,255),ROW(A3),1),"")</f>
        <v/>
      </c>
      <c r="C8" s="30"/>
      <c r="D8" s="30"/>
      <c r="E8" s="31"/>
      <c r="F8" s="7"/>
      <c r="G8" s="10"/>
      <c r="H8" s="10"/>
      <c r="I8" s="10"/>
      <c r="J8" s="10"/>
      <c r="K8" s="10"/>
      <c r="L8" s="10"/>
    </row>
    <row r="9" spans="1:12" ht="15" x14ac:dyDescent="0.25">
      <c r="A9" s="96" t="s">
        <v>58</v>
      </c>
      <c r="B9" s="97"/>
      <c r="C9" s="46" t="s">
        <v>55</v>
      </c>
      <c r="D9" s="45" t="s">
        <v>64</v>
      </c>
      <c r="E9" s="37"/>
    </row>
    <row r="10" spans="1:12" x14ac:dyDescent="0.2">
      <c r="A10" s="35">
        <v>4</v>
      </c>
      <c r="B10" s="47" t="str">
        <f>IFERROR(INDEX(MID(Sheets,FIND("]",Sheets)+1,255),ROW(A4),1),"")</f>
        <v/>
      </c>
      <c r="C10" s="49" t="str">
        <f>RIGHT(D10,19)</f>
        <v>Tritium_Results.xls</v>
      </c>
      <c r="D10" s="44" t="s">
        <v>78</v>
      </c>
      <c r="E10" s="37"/>
    </row>
    <row r="11" spans="1:12" ht="21.95" customHeight="1" x14ac:dyDescent="0.2">
      <c r="A11" s="35">
        <v>5</v>
      </c>
      <c r="B11" s="36" t="str">
        <f>IFERROR(INDEX(MID(Sheets,FIND("]",Sheets)+1,255),ROW(A5),1),"")</f>
        <v/>
      </c>
      <c r="C11" s="50" t="str">
        <f>RIGHT(D11,13)</f>
        <v>02162016.xlsx</v>
      </c>
      <c r="D11" s="44" t="s">
        <v>79</v>
      </c>
      <c r="E11" s="44"/>
    </row>
    <row r="12" spans="1:12" ht="21.95" customHeight="1" x14ac:dyDescent="0.2">
      <c r="A12" s="35">
        <v>6</v>
      </c>
      <c r="B12" s="36" t="str">
        <f>IFERROR(INDEX(MID(Sheets,FIND("]",Sheets)+1,255),ROW(A6),1),"")</f>
        <v/>
      </c>
      <c r="C12" s="50" t="str">
        <f t="shared" ref="C12" si="0">RIGHT(D12,13)</f>
        <v>05032016.xlsx</v>
      </c>
      <c r="D12" s="44" t="s">
        <v>80</v>
      </c>
      <c r="E12" s="44"/>
    </row>
    <row r="13" spans="1:12" ht="21.95" customHeight="1" x14ac:dyDescent="0.2">
      <c r="A13" s="35">
        <v>7</v>
      </c>
      <c r="B13" s="36" t="str">
        <f>IFERROR(INDEX(MID(Sheets,FIND("]",Sheets)+1,255),ROW(A7),1),"")</f>
        <v/>
      </c>
      <c r="C13" s="50" t="str">
        <f t="shared" ref="C13:C16" si="1">RIGHT(D13,13)</f>
        <v>05122016.xlsx</v>
      </c>
      <c r="D13" s="44" t="s">
        <v>90</v>
      </c>
      <c r="E13" s="44"/>
    </row>
    <row r="14" spans="1:12" ht="21.95" customHeight="1" x14ac:dyDescent="0.2">
      <c r="A14" s="35">
        <v>8</v>
      </c>
      <c r="B14" s="36" t="str">
        <f>IFERROR(INDEX(MID(Sheets,FIND("]",Sheets)+1,255),ROW(A8),1),"")</f>
        <v/>
      </c>
      <c r="C14" s="50" t="str">
        <f t="shared" si="1"/>
        <v>05192016.xlsx</v>
      </c>
      <c r="D14" s="44" t="s">
        <v>81</v>
      </c>
      <c r="E14" s="44"/>
    </row>
    <row r="15" spans="1:12" ht="21.95" customHeight="1" x14ac:dyDescent="0.2">
      <c r="A15" s="35">
        <v>9</v>
      </c>
      <c r="B15" s="36" t="str">
        <f>IFERROR(INDEX(MID(Sheets,FIND("]",Sheets)+1,255),ROW(A9),1),"")</f>
        <v/>
      </c>
      <c r="C15" s="50" t="str">
        <f t="shared" si="1"/>
        <v>05252016.xlsx</v>
      </c>
      <c r="D15" s="44" t="s">
        <v>82</v>
      </c>
      <c r="E15" s="44"/>
    </row>
    <row r="16" spans="1:12" ht="21.95" customHeight="1" x14ac:dyDescent="0.2">
      <c r="A16" s="35">
        <v>10</v>
      </c>
      <c r="B16" s="36" t="str">
        <f>IFERROR(INDEX(MID(Sheets,FIND("]",Sheets)+1,255),ROW(A10),1),"")</f>
        <v/>
      </c>
      <c r="C16" s="50" t="str">
        <f t="shared" si="1"/>
        <v>06032016.xlsx</v>
      </c>
      <c r="D16" s="44" t="s">
        <v>83</v>
      </c>
      <c r="E16" s="44"/>
    </row>
    <row r="17" spans="1:5" ht="21.95" customHeight="1" x14ac:dyDescent="0.2">
      <c r="A17" s="35">
        <v>11</v>
      </c>
      <c r="B17" s="36" t="str">
        <f>IFERROR(INDEX(MID(Sheets,FIND("]",Sheets)+1,255),ROW(A11),1),"")</f>
        <v/>
      </c>
      <c r="C17" s="50" t="str">
        <f t="shared" ref="C17:C22" si="2">RIGHT(D17,13)</f>
        <v>06102016.xlsx</v>
      </c>
      <c r="D17" s="44" t="s">
        <v>84</v>
      </c>
      <c r="E17" s="44"/>
    </row>
    <row r="18" spans="1:5" ht="21.95" customHeight="1" x14ac:dyDescent="0.2">
      <c r="A18" s="35">
        <v>12</v>
      </c>
      <c r="B18" s="36" t="str">
        <f>IFERROR(INDEX(MID(Sheets,FIND("]",Sheets)+1,255),ROW(A12),1),"")</f>
        <v/>
      </c>
      <c r="C18" s="50" t="str">
        <f t="shared" si="2"/>
        <v>06152016.xlsx</v>
      </c>
      <c r="D18" s="44" t="s">
        <v>85</v>
      </c>
      <c r="E18" s="44"/>
    </row>
    <row r="19" spans="1:5" ht="21.95" customHeight="1" x14ac:dyDescent="0.2">
      <c r="A19" s="35">
        <v>13</v>
      </c>
      <c r="B19" s="36" t="str">
        <f>IFERROR(INDEX(MID(Sheets,FIND("]",Sheets)+1,255),ROW(A13),1),"")</f>
        <v/>
      </c>
      <c r="C19" s="50" t="str">
        <f t="shared" si="2"/>
        <v>07282016.xlsx</v>
      </c>
      <c r="D19" s="44" t="s">
        <v>86</v>
      </c>
      <c r="E19" s="44"/>
    </row>
    <row r="20" spans="1:5" ht="21.95" customHeight="1" x14ac:dyDescent="0.2">
      <c r="A20" s="35">
        <v>14</v>
      </c>
      <c r="B20" s="36" t="str">
        <f>IFERROR(INDEX(MID(Sheets,FIND("]",Sheets)+1,255),ROW(A14),1),"")</f>
        <v/>
      </c>
      <c r="C20" s="50" t="str">
        <f t="shared" si="2"/>
        <v>08042016.xlsx</v>
      </c>
      <c r="D20" s="44" t="s">
        <v>87</v>
      </c>
      <c r="E20" s="44"/>
    </row>
    <row r="21" spans="1:5" ht="21.95" customHeight="1" x14ac:dyDescent="0.2">
      <c r="A21" s="35">
        <v>15</v>
      </c>
      <c r="B21" s="36" t="str">
        <f>IFERROR(INDEX(MID(Sheets,FIND("]",Sheets)+1,255),ROW(A15),1),"")</f>
        <v/>
      </c>
      <c r="C21" s="50" t="str">
        <f t="shared" si="2"/>
        <v>08112016.xlsx</v>
      </c>
      <c r="D21" s="44" t="s">
        <v>88</v>
      </c>
      <c r="E21" s="44"/>
    </row>
    <row r="22" spans="1:5" ht="21.95" customHeight="1" x14ac:dyDescent="0.2">
      <c r="A22" s="38">
        <v>16</v>
      </c>
      <c r="B22" s="48" t="str">
        <f>IFERROR(INDEX(MID(Sheets,FIND("]",Sheets)+1,255),ROW(A16),1),"")</f>
        <v/>
      </c>
      <c r="C22" s="51" t="str">
        <f t="shared" si="2"/>
        <v>08192016.xlsx</v>
      </c>
      <c r="D22" s="44" t="s">
        <v>89</v>
      </c>
      <c r="E22" s="44"/>
    </row>
    <row r="23" spans="1:5" s="27" customFormat="1" ht="15" customHeight="1" x14ac:dyDescent="0.15">
      <c r="A23" s="85" t="s">
        <v>61</v>
      </c>
      <c r="B23" s="86"/>
      <c r="C23" s="39" t="s">
        <v>68</v>
      </c>
      <c r="D23" s="40"/>
      <c r="E23" s="41"/>
    </row>
    <row r="24" spans="1:5" s="27" customFormat="1" ht="15" customHeight="1" x14ac:dyDescent="0.15">
      <c r="A24" s="23"/>
      <c r="B24" s="24"/>
      <c r="C24" s="25" t="s">
        <v>69</v>
      </c>
      <c r="D24" s="24"/>
      <c r="E24" s="26"/>
    </row>
    <row r="25" spans="1:5" s="27" customFormat="1" ht="30" customHeight="1" x14ac:dyDescent="0.15">
      <c r="A25" s="23"/>
      <c r="B25" s="24"/>
      <c r="C25" s="91" t="s">
        <v>70</v>
      </c>
      <c r="D25" s="91"/>
      <c r="E25" s="92"/>
    </row>
    <row r="26" spans="1:5" s="27" customFormat="1" ht="30" customHeight="1" x14ac:dyDescent="0.15">
      <c r="A26" s="23"/>
      <c r="B26" s="24"/>
      <c r="C26" s="91" t="s">
        <v>71</v>
      </c>
      <c r="D26" s="91"/>
      <c r="E26" s="92"/>
    </row>
    <row r="27" spans="1:5" s="27" customFormat="1" ht="30" customHeight="1" x14ac:dyDescent="0.15">
      <c r="A27" s="23"/>
      <c r="B27" s="24"/>
      <c r="C27" s="91" t="s">
        <v>56</v>
      </c>
      <c r="D27" s="91"/>
      <c r="E27" s="92"/>
    </row>
    <row r="28" spans="1:5" s="27" customFormat="1" ht="20.100000000000001" customHeight="1" x14ac:dyDescent="0.15">
      <c r="A28" s="23"/>
      <c r="B28" s="24"/>
      <c r="C28" s="25" t="s">
        <v>57</v>
      </c>
      <c r="D28" s="24"/>
      <c r="E28" s="26"/>
    </row>
    <row r="29" spans="1:5" s="27" customFormat="1" ht="20.100000000000001" customHeight="1" x14ac:dyDescent="0.15">
      <c r="A29" s="23"/>
      <c r="B29" s="24"/>
      <c r="C29" s="25" t="s">
        <v>74</v>
      </c>
      <c r="D29" s="24"/>
      <c r="E29" s="26"/>
    </row>
    <row r="30" spans="1:5" s="27" customFormat="1" ht="20.100000000000001" customHeight="1" x14ac:dyDescent="0.15">
      <c r="A30" s="23"/>
      <c r="B30" s="24"/>
      <c r="C30" s="25" t="s">
        <v>75</v>
      </c>
      <c r="D30" s="24"/>
      <c r="E30" s="26"/>
    </row>
    <row r="31" spans="1:5" ht="15.95" customHeight="1" x14ac:dyDescent="0.25">
      <c r="A31" s="87" t="s">
        <v>62</v>
      </c>
      <c r="B31" s="88"/>
      <c r="C31" s="32" t="s">
        <v>76</v>
      </c>
      <c r="D31" s="32"/>
      <c r="E31" s="33"/>
    </row>
    <row r="32" spans="1:5" ht="15.95" customHeight="1" x14ac:dyDescent="0.25">
      <c r="A32" s="42"/>
      <c r="B32" s="43"/>
      <c r="C32" s="89" t="s">
        <v>77</v>
      </c>
      <c r="D32" s="89"/>
      <c r="E32" s="90"/>
    </row>
    <row r="33" spans="2:4" x14ac:dyDescent="0.2">
      <c r="D33" s="19"/>
    </row>
    <row r="34" spans="2:4" x14ac:dyDescent="0.2">
      <c r="D34" s="19"/>
    </row>
    <row r="35" spans="2:4" x14ac:dyDescent="0.2">
      <c r="D35" s="19"/>
    </row>
    <row r="36" spans="2:4" x14ac:dyDescent="0.2">
      <c r="D36" s="19"/>
    </row>
    <row r="37" spans="2:4" x14ac:dyDescent="0.2">
      <c r="D37" s="19"/>
    </row>
    <row r="38" spans="2:4" x14ac:dyDescent="0.2">
      <c r="D38" s="19"/>
    </row>
    <row r="41" spans="2:4" x14ac:dyDescent="0.2">
      <c r="B41" s="20"/>
    </row>
    <row r="42" spans="2:4" x14ac:dyDescent="0.2">
      <c r="B42" s="20"/>
    </row>
  </sheetData>
  <mergeCells count="15">
    <mergeCell ref="A5:E5"/>
    <mergeCell ref="A9:B9"/>
    <mergeCell ref="C4:E4"/>
    <mergeCell ref="A1:B1"/>
    <mergeCell ref="C1:E1"/>
    <mergeCell ref="C2:E2"/>
    <mergeCell ref="A2:B2"/>
    <mergeCell ref="A3:B3"/>
    <mergeCell ref="A4:B4"/>
    <mergeCell ref="A23:B23"/>
    <mergeCell ref="A31:B31"/>
    <mergeCell ref="C32:E32"/>
    <mergeCell ref="C27:E27"/>
    <mergeCell ref="C25:E25"/>
    <mergeCell ref="C26:E26"/>
  </mergeCells>
  <hyperlinks>
    <hyperlink ref="C4:E4" r:id="rId1" display="..\2016"/>
    <hyperlink ref="D10" r:id="rId2"/>
    <hyperlink ref="D11:E11" r:id="rId3" display="H3 Batch Id 02162016.xlsx"/>
    <hyperlink ref="D12:E12" r:id="rId4" display="H3 Batch Id 05032016.xlsx"/>
    <hyperlink ref="D13:E13" r:id="rId5" display="revised H3 Batch Id 05122016.xlsx"/>
    <hyperlink ref="D14:E14" r:id="rId6" display="H3 Batch Id 05192016.xlsx"/>
    <hyperlink ref="D15:E15" r:id="rId7" display="H3 Batch Id 05252016.xlsx"/>
    <hyperlink ref="D16:E16" r:id="rId8" display="H3 Batch Id 06032016.xlsx"/>
    <hyperlink ref="D17:E17" r:id="rId9" display="H3 Batch Id 06102016.xlsx"/>
    <hyperlink ref="D18:E18" r:id="rId10" display="H3 Batch Id 06152016.xlsx"/>
    <hyperlink ref="D19:E19" r:id="rId11" display="H3 Batch Id 07282016.xlsx"/>
    <hyperlink ref="D20:E20" r:id="rId12" display="H3 Batch Id 08042016.xlsx"/>
    <hyperlink ref="D21:E21" r:id="rId13" display="H3 Batch Id 08112016.xlsx"/>
    <hyperlink ref="D22:E22" r:id="rId14" display="H3 Batch Id 08192016.xlsx"/>
  </hyperlinks>
  <pageMargins left="0.7" right="0.7" top="0.75" bottom="0.75" header="0.3" footer="0.3"/>
  <pageSetup scale="75"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K72"/>
  <sheetViews>
    <sheetView tabSelected="1" view="pageLayout" zoomScaleNormal="100" workbookViewId="0">
      <selection activeCell="U12" sqref="U12"/>
    </sheetView>
  </sheetViews>
  <sheetFormatPr defaultColWidth="5.25" defaultRowHeight="12" x14ac:dyDescent="0.15"/>
  <cols>
    <col min="1" max="1" width="11" style="7" customWidth="1"/>
    <col min="2" max="2" width="11.5" style="8" customWidth="1"/>
    <col min="3" max="4" width="4.625" style="9" customWidth="1"/>
    <col min="5" max="5" width="4.625" style="16" customWidth="1"/>
    <col min="6" max="8" width="4.625" style="9" customWidth="1"/>
    <col min="9" max="9" width="4.625" style="16" customWidth="1"/>
    <col min="10" max="12" width="4.625" style="9" customWidth="1"/>
    <col min="13" max="13" width="4.625" style="16" customWidth="1"/>
    <col min="14" max="14" width="4.625" style="9" customWidth="1"/>
    <col min="15" max="17" width="4.625" style="16" customWidth="1"/>
    <col min="18" max="23" width="4.625" style="9" customWidth="1"/>
    <col min="24" max="24" width="4.625" style="3" customWidth="1"/>
    <col min="25" max="25" width="4.625" style="9" customWidth="1"/>
    <col min="27" max="27" width="7.625" style="5" customWidth="1"/>
    <col min="28" max="34" width="7.625" style="3" customWidth="1"/>
    <col min="35" max="35" width="7.625" style="4" customWidth="1"/>
  </cols>
  <sheetData>
    <row r="1" spans="1:28" customFormat="1" ht="20.100000000000001" customHeight="1" x14ac:dyDescent="0.15">
      <c r="A1" s="119" t="s">
        <v>26</v>
      </c>
      <c r="B1" s="121" t="s">
        <v>91</v>
      </c>
      <c r="C1" s="116" t="s">
        <v>25</v>
      </c>
      <c r="D1" s="117"/>
      <c r="E1" s="117"/>
      <c r="F1" s="117"/>
      <c r="G1" s="117"/>
      <c r="H1" s="117"/>
      <c r="I1" s="117"/>
      <c r="J1" s="117"/>
      <c r="K1" s="117"/>
      <c r="L1" s="117"/>
      <c r="M1" s="117"/>
      <c r="N1" s="117"/>
      <c r="O1" s="117"/>
      <c r="P1" s="117"/>
      <c r="Q1" s="117"/>
      <c r="R1" s="117"/>
      <c r="S1" s="117"/>
      <c r="T1" s="117"/>
      <c r="U1" s="117"/>
      <c r="V1" s="117"/>
      <c r="W1" s="117"/>
      <c r="X1" s="117"/>
      <c r="Y1" s="118"/>
      <c r="AA1" s="5"/>
      <c r="AB1" s="3"/>
    </row>
    <row r="2" spans="1:28" s="1" customFormat="1" ht="32.1" customHeight="1" x14ac:dyDescent="0.2">
      <c r="A2" s="120"/>
      <c r="B2" s="122"/>
      <c r="C2" s="75" t="s">
        <v>6</v>
      </c>
      <c r="D2" s="76" t="s">
        <v>17</v>
      </c>
      <c r="E2" s="76" t="s">
        <v>18</v>
      </c>
      <c r="F2" s="76" t="s">
        <v>22</v>
      </c>
      <c r="G2" s="76" t="s">
        <v>0</v>
      </c>
      <c r="H2" s="76" t="s">
        <v>7</v>
      </c>
      <c r="I2" s="76" t="s">
        <v>10</v>
      </c>
      <c r="J2" s="76" t="s">
        <v>20</v>
      </c>
      <c r="K2" s="76" t="s">
        <v>19</v>
      </c>
      <c r="L2" s="76" t="s">
        <v>1</v>
      </c>
      <c r="M2" s="76" t="s">
        <v>11</v>
      </c>
      <c r="N2" s="76" t="s">
        <v>2</v>
      </c>
      <c r="O2" s="76" t="s">
        <v>12</v>
      </c>
      <c r="P2" s="76" t="s">
        <v>13</v>
      </c>
      <c r="Q2" s="76" t="s">
        <v>16</v>
      </c>
      <c r="R2" s="76" t="s">
        <v>8</v>
      </c>
      <c r="S2" s="76" t="s">
        <v>3</v>
      </c>
      <c r="T2" s="76" t="s">
        <v>14</v>
      </c>
      <c r="U2" s="76" t="s">
        <v>4</v>
      </c>
      <c r="V2" s="76" t="s">
        <v>5</v>
      </c>
      <c r="W2" s="76" t="s">
        <v>9</v>
      </c>
      <c r="X2" s="76" t="s">
        <v>21</v>
      </c>
      <c r="Y2" s="77" t="s">
        <v>15</v>
      </c>
    </row>
    <row r="3" spans="1:28" s="2" customFormat="1" ht="14.25" customHeight="1" x14ac:dyDescent="0.2">
      <c r="A3" s="123">
        <v>42374</v>
      </c>
      <c r="B3" s="72" t="s">
        <v>23</v>
      </c>
      <c r="C3" s="52"/>
      <c r="D3" s="53"/>
      <c r="E3" s="53"/>
      <c r="F3" s="53"/>
      <c r="G3" s="53"/>
      <c r="H3" s="54" t="s">
        <v>35</v>
      </c>
      <c r="I3" s="54"/>
      <c r="J3" s="54"/>
      <c r="K3" s="54"/>
      <c r="L3" s="54">
        <v>825</v>
      </c>
      <c r="M3" s="54"/>
      <c r="N3" s="55">
        <v>1790</v>
      </c>
      <c r="O3" s="54"/>
      <c r="P3" s="54"/>
      <c r="Q3" s="54"/>
      <c r="R3" s="54">
        <v>916</v>
      </c>
      <c r="S3" s="54">
        <v>3280</v>
      </c>
      <c r="T3" s="54"/>
      <c r="U3" s="54">
        <v>1880</v>
      </c>
      <c r="V3" s="54">
        <v>1370</v>
      </c>
      <c r="W3" s="56"/>
      <c r="X3" s="56"/>
      <c r="Y3" s="57"/>
    </row>
    <row r="4" spans="1:28" s="2" customFormat="1" ht="14.25" customHeight="1" x14ac:dyDescent="0.2">
      <c r="A4" s="113"/>
      <c r="B4" s="73" t="s">
        <v>24</v>
      </c>
      <c r="C4" s="58"/>
      <c r="D4" s="59"/>
      <c r="E4" s="59"/>
      <c r="F4" s="60"/>
      <c r="G4" s="59"/>
      <c r="H4" s="60" t="s">
        <v>34</v>
      </c>
      <c r="I4" s="61"/>
      <c r="J4" s="59"/>
      <c r="K4" s="59"/>
      <c r="L4" s="62">
        <v>585.07204272676609</v>
      </c>
      <c r="M4" s="59"/>
      <c r="N4" s="59">
        <v>1377.3558294106238</v>
      </c>
      <c r="O4" s="59"/>
      <c r="P4" s="59"/>
      <c r="Q4" s="59"/>
      <c r="R4" s="59">
        <v>809.08281493457071</v>
      </c>
      <c r="S4" s="61">
        <v>2820.8211470923334</v>
      </c>
      <c r="T4" s="59"/>
      <c r="U4" s="61">
        <v>1506.7626296439853</v>
      </c>
      <c r="V4" s="59">
        <v>1320.9690629045465</v>
      </c>
      <c r="W4" s="59"/>
      <c r="X4" s="59"/>
      <c r="Y4" s="63"/>
    </row>
    <row r="5" spans="1:28" s="2" customFormat="1" ht="14.25" customHeight="1" x14ac:dyDescent="0.25">
      <c r="A5" s="114">
        <v>42380</v>
      </c>
      <c r="B5" s="73" t="s">
        <v>23</v>
      </c>
      <c r="C5" s="58"/>
      <c r="D5" s="59"/>
      <c r="E5" s="59"/>
      <c r="F5" s="59"/>
      <c r="G5" s="59"/>
      <c r="H5" s="60">
        <v>635</v>
      </c>
      <c r="I5" s="60"/>
      <c r="J5" s="60"/>
      <c r="K5" s="60"/>
      <c r="L5" s="60">
        <v>860</v>
      </c>
      <c r="M5" s="60"/>
      <c r="N5" s="60"/>
      <c r="O5" s="60"/>
      <c r="P5" s="60"/>
      <c r="Q5" s="60"/>
      <c r="R5" s="60"/>
      <c r="S5" s="60">
        <v>3310</v>
      </c>
      <c r="T5" s="59"/>
      <c r="U5" s="60">
        <v>2000</v>
      </c>
      <c r="V5" s="59"/>
      <c r="W5" s="59"/>
      <c r="X5" s="59"/>
      <c r="Y5" s="63"/>
      <c r="Z5" s="13"/>
    </row>
    <row r="6" spans="1:28" s="2" customFormat="1" ht="14.25" customHeight="1" x14ac:dyDescent="0.2">
      <c r="A6" s="114"/>
      <c r="B6" s="73" t="s">
        <v>24</v>
      </c>
      <c r="C6" s="58"/>
      <c r="D6" s="59"/>
      <c r="E6" s="59"/>
      <c r="F6" s="59"/>
      <c r="G6" s="59"/>
      <c r="H6" s="62">
        <v>352.25841677454576</v>
      </c>
      <c r="I6" s="61"/>
      <c r="J6" s="59"/>
      <c r="K6" s="59"/>
      <c r="L6" s="62">
        <v>579.05603938904596</v>
      </c>
      <c r="M6" s="59"/>
      <c r="N6" s="64"/>
      <c r="O6" s="59"/>
      <c r="P6" s="59"/>
      <c r="Q6" s="59"/>
      <c r="R6" s="59"/>
      <c r="S6" s="62">
        <v>3112.6755614893414</v>
      </c>
      <c r="T6" s="62"/>
      <c r="U6" s="62">
        <v>1691.7552317942941</v>
      </c>
      <c r="V6" s="59"/>
      <c r="W6" s="61"/>
      <c r="X6" s="64"/>
      <c r="Y6" s="63"/>
      <c r="Z6" s="17"/>
    </row>
    <row r="7" spans="1:28" s="2" customFormat="1" ht="14.25" customHeight="1" x14ac:dyDescent="0.2">
      <c r="A7" s="113">
        <v>42387</v>
      </c>
      <c r="B7" s="73" t="s">
        <v>23</v>
      </c>
      <c r="C7" s="58"/>
      <c r="D7" s="59"/>
      <c r="E7" s="59"/>
      <c r="F7" s="59"/>
      <c r="G7" s="59"/>
      <c r="H7" s="60">
        <v>742</v>
      </c>
      <c r="I7" s="60"/>
      <c r="J7" s="60"/>
      <c r="K7" s="60"/>
      <c r="L7" s="60">
        <v>535</v>
      </c>
      <c r="M7" s="60"/>
      <c r="N7" s="60"/>
      <c r="O7" s="60"/>
      <c r="P7" s="60"/>
      <c r="Q7" s="60"/>
      <c r="R7" s="60"/>
      <c r="S7" s="60">
        <v>2720</v>
      </c>
      <c r="T7" s="60"/>
      <c r="U7" s="60">
        <v>1640</v>
      </c>
      <c r="V7" s="59"/>
      <c r="W7" s="59"/>
      <c r="X7" s="65"/>
      <c r="Y7" s="66"/>
      <c r="Z7" s="17"/>
    </row>
    <row r="8" spans="1:28" s="2" customFormat="1" ht="14.25" customHeight="1" x14ac:dyDescent="0.2">
      <c r="A8" s="113"/>
      <c r="B8" s="73" t="s">
        <v>24</v>
      </c>
      <c r="C8" s="58"/>
      <c r="D8" s="59"/>
      <c r="E8" s="59"/>
      <c r="F8" s="60"/>
      <c r="G8" s="59"/>
      <c r="H8" s="61">
        <v>435.23549531993842</v>
      </c>
      <c r="I8" s="61"/>
      <c r="J8" s="59"/>
      <c r="K8" s="59"/>
      <c r="L8" s="61">
        <v>443.27020579460395</v>
      </c>
      <c r="M8" s="59"/>
      <c r="N8" s="59"/>
      <c r="O8" s="59"/>
      <c r="P8" s="59"/>
      <c r="Q8" s="59"/>
      <c r="R8" s="59"/>
      <c r="S8" s="62">
        <v>3043.1867899230824</v>
      </c>
      <c r="T8" s="59"/>
      <c r="U8" s="61">
        <v>1441.6324347831201</v>
      </c>
      <c r="V8" s="59"/>
      <c r="W8" s="59"/>
      <c r="X8" s="59"/>
      <c r="Y8" s="63"/>
    </row>
    <row r="9" spans="1:28" s="2" customFormat="1" ht="14.25" customHeight="1" x14ac:dyDescent="0.2">
      <c r="A9" s="114">
        <v>42395</v>
      </c>
      <c r="B9" s="73" t="s">
        <v>23</v>
      </c>
      <c r="C9" s="58"/>
      <c r="D9" s="59"/>
      <c r="E9" s="59"/>
      <c r="F9" s="59"/>
      <c r="G9" s="59"/>
      <c r="H9" s="60" t="s">
        <v>40</v>
      </c>
      <c r="I9" s="60"/>
      <c r="J9" s="60"/>
      <c r="K9" s="60"/>
      <c r="L9" s="60">
        <v>539</v>
      </c>
      <c r="M9" s="60"/>
      <c r="N9" s="60"/>
      <c r="O9" s="60"/>
      <c r="P9" s="60"/>
      <c r="Q9" s="60"/>
      <c r="R9" s="60"/>
      <c r="S9" s="60">
        <v>2140</v>
      </c>
      <c r="T9" s="60"/>
      <c r="U9" s="60">
        <v>1760</v>
      </c>
      <c r="V9" s="59"/>
      <c r="W9" s="59"/>
      <c r="X9" s="59"/>
      <c r="Y9" s="63"/>
    </row>
    <row r="10" spans="1:28" s="2" customFormat="1" ht="14.25" customHeight="1" x14ac:dyDescent="0.2">
      <c r="A10" s="114"/>
      <c r="B10" s="73" t="s">
        <v>24</v>
      </c>
      <c r="C10" s="58"/>
      <c r="D10" s="59"/>
      <c r="E10" s="59"/>
      <c r="F10" s="59"/>
      <c r="G10" s="59"/>
      <c r="H10" s="61" t="s">
        <v>34</v>
      </c>
      <c r="I10" s="61"/>
      <c r="J10" s="59"/>
      <c r="K10" s="59"/>
      <c r="L10" s="61">
        <v>474.2744703567426</v>
      </c>
      <c r="M10" s="59"/>
      <c r="N10" s="64"/>
      <c r="O10" s="59"/>
      <c r="P10" s="59"/>
      <c r="Q10" s="59"/>
      <c r="R10" s="61"/>
      <c r="S10" s="61">
        <v>2283.533533533534</v>
      </c>
      <c r="T10" s="59"/>
      <c r="U10" s="61">
        <v>1645.1712298617836</v>
      </c>
      <c r="V10" s="64"/>
      <c r="W10" s="59"/>
      <c r="X10" s="59"/>
      <c r="Y10" s="63"/>
    </row>
    <row r="11" spans="1:28" s="2" customFormat="1" ht="14.25" customHeight="1" x14ac:dyDescent="0.2">
      <c r="A11" s="114">
        <v>42401</v>
      </c>
      <c r="B11" s="73" t="s">
        <v>23</v>
      </c>
      <c r="C11" s="60">
        <v>556</v>
      </c>
      <c r="D11" s="60" t="s">
        <v>31</v>
      </c>
      <c r="E11" s="60" t="s">
        <v>36</v>
      </c>
      <c r="F11" s="60">
        <v>555</v>
      </c>
      <c r="G11" s="60">
        <v>500</v>
      </c>
      <c r="H11" s="60" t="s">
        <v>36</v>
      </c>
      <c r="I11" s="60">
        <v>624</v>
      </c>
      <c r="J11" s="60" t="s">
        <v>50</v>
      </c>
      <c r="K11" s="60" t="s">
        <v>52</v>
      </c>
      <c r="L11" s="60">
        <v>652</v>
      </c>
      <c r="M11" s="60">
        <v>832</v>
      </c>
      <c r="N11" s="62">
        <v>1870</v>
      </c>
      <c r="O11" s="60">
        <v>688</v>
      </c>
      <c r="P11" s="60" t="s">
        <v>36</v>
      </c>
      <c r="Q11" s="60" t="s">
        <v>53</v>
      </c>
      <c r="R11" s="60">
        <v>900</v>
      </c>
      <c r="S11" s="60">
        <v>2320</v>
      </c>
      <c r="T11" s="60">
        <v>438</v>
      </c>
      <c r="U11" s="60">
        <v>2090</v>
      </c>
      <c r="V11" s="60">
        <v>1210</v>
      </c>
      <c r="W11" s="60">
        <v>718</v>
      </c>
      <c r="X11" s="60">
        <v>438</v>
      </c>
      <c r="Y11" s="67" t="s">
        <v>30</v>
      </c>
      <c r="Z11" s="18"/>
    </row>
    <row r="12" spans="1:28" s="2" customFormat="1" ht="14.25" customHeight="1" x14ac:dyDescent="0.2">
      <c r="A12" s="114"/>
      <c r="B12" s="74" t="s">
        <v>24</v>
      </c>
      <c r="C12" s="58" t="s">
        <v>34</v>
      </c>
      <c r="D12" s="59" t="s">
        <v>34</v>
      </c>
      <c r="E12" s="59" t="s">
        <v>34</v>
      </c>
      <c r="F12" s="59">
        <v>313.52583452876536</v>
      </c>
      <c r="G12" s="59" t="s">
        <v>34</v>
      </c>
      <c r="H12" s="59" t="s">
        <v>34</v>
      </c>
      <c r="I12" s="59" t="s">
        <v>34</v>
      </c>
      <c r="J12" s="59" t="s">
        <v>34</v>
      </c>
      <c r="K12" s="59" t="s">
        <v>34</v>
      </c>
      <c r="L12" s="59">
        <v>470.44433467409976</v>
      </c>
      <c r="M12" s="59">
        <v>455.94374862667541</v>
      </c>
      <c r="N12" s="65">
        <v>1557.2126556108244</v>
      </c>
      <c r="O12" s="59">
        <v>322.48323820077832</v>
      </c>
      <c r="P12" s="83" t="s">
        <v>34</v>
      </c>
      <c r="Q12" s="83" t="s">
        <v>34</v>
      </c>
      <c r="R12" s="59">
        <v>619.88594098685849</v>
      </c>
      <c r="S12" s="83">
        <v>1996.8345927047997</v>
      </c>
      <c r="T12" s="59" t="s">
        <v>34</v>
      </c>
      <c r="U12" s="59">
        <v>1672.6285108638053</v>
      </c>
      <c r="V12" s="65">
        <v>1027.9605263157898</v>
      </c>
      <c r="W12" s="59">
        <v>371.81673337279767</v>
      </c>
      <c r="X12" s="83"/>
      <c r="Y12" s="84" t="s">
        <v>34</v>
      </c>
    </row>
    <row r="13" spans="1:28" s="2" customFormat="1" ht="14.25" customHeight="1" x14ac:dyDescent="0.25">
      <c r="A13" s="114">
        <v>42410</v>
      </c>
      <c r="B13" s="73" t="s">
        <v>23</v>
      </c>
      <c r="C13" s="58"/>
      <c r="D13" s="59"/>
      <c r="E13" s="59"/>
      <c r="F13" s="59"/>
      <c r="G13" s="59"/>
      <c r="H13" s="60">
        <v>1028</v>
      </c>
      <c r="I13" s="60"/>
      <c r="J13" s="60"/>
      <c r="K13" s="60"/>
      <c r="L13" s="60">
        <v>707</v>
      </c>
      <c r="M13" s="60"/>
      <c r="N13" s="60"/>
      <c r="O13" s="60"/>
      <c r="P13" s="60"/>
      <c r="Q13" s="60"/>
      <c r="R13" s="60"/>
      <c r="S13" s="60">
        <v>2890</v>
      </c>
      <c r="T13" s="60"/>
      <c r="U13" s="60">
        <v>2480</v>
      </c>
      <c r="V13" s="60"/>
      <c r="W13" s="60"/>
      <c r="X13" s="60"/>
      <c r="Y13" s="67"/>
      <c r="Z13" s="12"/>
      <c r="AA13" s="11"/>
      <c r="AB13" s="13"/>
    </row>
    <row r="14" spans="1:28" s="2" customFormat="1" ht="14.25" customHeight="1" x14ac:dyDescent="0.2">
      <c r="A14" s="114"/>
      <c r="B14" s="73" t="s">
        <v>24</v>
      </c>
      <c r="C14" s="58"/>
      <c r="D14" s="59"/>
      <c r="E14" s="59"/>
      <c r="F14" s="59"/>
      <c r="G14" s="59"/>
      <c r="H14" s="61">
        <v>715.32178815000532</v>
      </c>
      <c r="I14" s="61"/>
      <c r="J14" s="59"/>
      <c r="K14" s="59"/>
      <c r="L14" s="61">
        <v>529.48590792627465</v>
      </c>
      <c r="M14" s="59"/>
      <c r="N14" s="64"/>
      <c r="O14" s="59"/>
      <c r="P14" s="59"/>
      <c r="Q14" s="59"/>
      <c r="R14" s="59"/>
      <c r="S14" s="61">
        <v>2449.2228881354326</v>
      </c>
      <c r="T14" s="61"/>
      <c r="U14" s="64">
        <v>2212.6936522865608</v>
      </c>
      <c r="V14" s="59"/>
      <c r="W14" s="61"/>
      <c r="X14" s="64" t="s">
        <v>34</v>
      </c>
      <c r="Y14" s="63"/>
    </row>
    <row r="15" spans="1:28" s="2" customFormat="1" ht="14.25" customHeight="1" x14ac:dyDescent="0.25">
      <c r="A15" s="114">
        <v>42415</v>
      </c>
      <c r="B15" s="73" t="s">
        <v>23</v>
      </c>
      <c r="C15" s="58"/>
      <c r="D15" s="59"/>
      <c r="E15" s="59"/>
      <c r="F15" s="59"/>
      <c r="G15" s="59"/>
      <c r="H15" s="60">
        <v>365</v>
      </c>
      <c r="I15" s="60"/>
      <c r="J15" s="60"/>
      <c r="K15" s="60"/>
      <c r="L15" s="60">
        <v>690</v>
      </c>
      <c r="M15" s="60"/>
      <c r="N15" s="60"/>
      <c r="O15" s="60"/>
      <c r="P15" s="60"/>
      <c r="Q15" s="60"/>
      <c r="R15" s="60"/>
      <c r="S15" s="60">
        <v>1140</v>
      </c>
      <c r="T15" s="60"/>
      <c r="U15" s="60">
        <v>3210</v>
      </c>
      <c r="V15" s="59"/>
      <c r="W15" s="61"/>
      <c r="X15" s="64"/>
      <c r="Y15" s="63"/>
      <c r="Z15" s="11"/>
      <c r="AA15" s="13"/>
    </row>
    <row r="16" spans="1:28" s="2" customFormat="1" ht="14.25" customHeight="1" x14ac:dyDescent="0.2">
      <c r="A16" s="114"/>
      <c r="B16" s="73" t="s">
        <v>24</v>
      </c>
      <c r="C16" s="58"/>
      <c r="D16" s="59"/>
      <c r="E16" s="59"/>
      <c r="F16" s="59"/>
      <c r="G16" s="59"/>
      <c r="H16" s="61" t="s">
        <v>34</v>
      </c>
      <c r="I16" s="61"/>
      <c r="J16" s="59"/>
      <c r="K16" s="59"/>
      <c r="L16" s="61">
        <v>496.11517839490347</v>
      </c>
      <c r="M16" s="59"/>
      <c r="N16" s="64"/>
      <c r="O16" s="59"/>
      <c r="P16" s="59"/>
      <c r="Q16" s="59"/>
      <c r="R16" s="59"/>
      <c r="S16" s="61">
        <v>1224.2104580022069</v>
      </c>
      <c r="T16" s="61"/>
      <c r="U16" s="61">
        <v>2890.8571529644828</v>
      </c>
      <c r="V16" s="59"/>
      <c r="W16" s="61"/>
      <c r="X16" s="64"/>
      <c r="Y16" s="63"/>
    </row>
    <row r="17" spans="1:37" s="2" customFormat="1" ht="14.25" customHeight="1" x14ac:dyDescent="0.25">
      <c r="A17" s="114">
        <v>42423</v>
      </c>
      <c r="B17" s="73" t="s">
        <v>23</v>
      </c>
      <c r="C17" s="58"/>
      <c r="D17" s="59"/>
      <c r="E17" s="59"/>
      <c r="F17" s="59"/>
      <c r="G17" s="59"/>
      <c r="H17" s="60">
        <v>399</v>
      </c>
      <c r="I17" s="60"/>
      <c r="J17" s="60"/>
      <c r="K17" s="60"/>
      <c r="L17" s="60">
        <v>771</v>
      </c>
      <c r="M17" s="60"/>
      <c r="N17" s="60"/>
      <c r="O17" s="60"/>
      <c r="P17" s="60"/>
      <c r="Q17" s="60"/>
      <c r="R17" s="60"/>
      <c r="S17" s="60">
        <v>1270</v>
      </c>
      <c r="T17" s="60"/>
      <c r="U17" s="60">
        <v>3680</v>
      </c>
      <c r="V17" s="59"/>
      <c r="W17" s="61"/>
      <c r="X17" s="64"/>
      <c r="Y17" s="63"/>
      <c r="Z17" s="12"/>
      <c r="AA17" s="11"/>
      <c r="AB17" s="6"/>
    </row>
    <row r="18" spans="1:37" s="2" customFormat="1" ht="14.25" customHeight="1" x14ac:dyDescent="0.2">
      <c r="A18" s="114"/>
      <c r="B18" s="73" t="s">
        <v>24</v>
      </c>
      <c r="C18" s="58"/>
      <c r="D18" s="59"/>
      <c r="E18" s="59"/>
      <c r="F18" s="59"/>
      <c r="G18" s="59"/>
      <c r="H18" s="61" t="s">
        <v>34</v>
      </c>
      <c r="I18" s="61"/>
      <c r="J18" s="59"/>
      <c r="K18" s="59"/>
      <c r="L18" s="61">
        <v>562.69528836478537</v>
      </c>
      <c r="M18" s="59"/>
      <c r="N18" s="64"/>
      <c r="O18" s="59"/>
      <c r="P18" s="59"/>
      <c r="Q18" s="59"/>
      <c r="R18" s="59"/>
      <c r="S18" s="61">
        <v>1296.5267899478429</v>
      </c>
      <c r="T18" s="61"/>
      <c r="U18" s="61">
        <v>3483.9527027027034</v>
      </c>
      <c r="V18" s="59"/>
      <c r="W18" s="61"/>
      <c r="X18" s="64"/>
      <c r="Y18" s="63"/>
    </row>
    <row r="19" spans="1:37" s="2" customFormat="1" ht="14.25" customHeight="1" x14ac:dyDescent="0.25">
      <c r="A19" s="113">
        <v>42429</v>
      </c>
      <c r="B19" s="73" t="s">
        <v>23</v>
      </c>
      <c r="C19" s="58"/>
      <c r="D19" s="59"/>
      <c r="E19" s="59"/>
      <c r="F19" s="59"/>
      <c r="G19" s="59"/>
      <c r="H19" s="60" t="s">
        <v>41</v>
      </c>
      <c r="I19" s="60"/>
      <c r="J19" s="60"/>
      <c r="K19" s="60"/>
      <c r="L19" s="60">
        <v>763</v>
      </c>
      <c r="M19" s="60"/>
      <c r="N19" s="60"/>
      <c r="O19" s="60"/>
      <c r="P19" s="60"/>
      <c r="Q19" s="60"/>
      <c r="R19" s="60"/>
      <c r="S19" s="60">
        <v>1470</v>
      </c>
      <c r="T19" s="60"/>
      <c r="U19" s="60">
        <v>5570</v>
      </c>
      <c r="V19" s="59"/>
      <c r="W19" s="59"/>
      <c r="X19" s="65"/>
      <c r="Y19" s="66"/>
      <c r="Z19" s="12"/>
      <c r="AA19" s="11"/>
      <c r="AB19" s="6"/>
    </row>
    <row r="20" spans="1:37" s="2" customFormat="1" ht="14.25" customHeight="1" x14ac:dyDescent="0.25">
      <c r="A20" s="113"/>
      <c r="B20" s="73" t="s">
        <v>24</v>
      </c>
      <c r="C20" s="58"/>
      <c r="D20" s="59"/>
      <c r="E20" s="59"/>
      <c r="F20" s="60"/>
      <c r="G20" s="59"/>
      <c r="H20" s="61" t="s">
        <v>34</v>
      </c>
      <c r="I20" s="61"/>
      <c r="J20" s="59"/>
      <c r="K20" s="59"/>
      <c r="L20" s="61">
        <v>492.49641286194833</v>
      </c>
      <c r="M20" s="59"/>
      <c r="N20" s="59"/>
      <c r="O20" s="59"/>
      <c r="P20" s="59"/>
      <c r="Q20" s="59"/>
      <c r="R20" s="59"/>
      <c r="S20" s="59">
        <v>1511.0605218342728</v>
      </c>
      <c r="T20" s="59"/>
      <c r="U20" s="64">
        <v>5218.7229685596749</v>
      </c>
      <c r="V20" s="59"/>
      <c r="W20" s="61"/>
      <c r="X20" s="59"/>
      <c r="Y20" s="63"/>
      <c r="Z20" s="12"/>
      <c r="AA20" s="11"/>
      <c r="AB20" s="6"/>
    </row>
    <row r="21" spans="1:37" s="2" customFormat="1" ht="14.25" customHeight="1" x14ac:dyDescent="0.25">
      <c r="A21" s="114">
        <v>42436</v>
      </c>
      <c r="B21" s="73" t="s">
        <v>23</v>
      </c>
      <c r="C21" s="58"/>
      <c r="D21" s="59"/>
      <c r="E21" s="59"/>
      <c r="F21" s="59"/>
      <c r="G21" s="59"/>
      <c r="H21" s="60" t="s">
        <v>34</v>
      </c>
      <c r="I21" s="60"/>
      <c r="J21" s="60"/>
      <c r="K21" s="60"/>
      <c r="L21" s="60">
        <v>618</v>
      </c>
      <c r="M21" s="60"/>
      <c r="N21" s="68">
        <v>2050</v>
      </c>
      <c r="O21" s="60"/>
      <c r="P21" s="60"/>
      <c r="Q21" s="60"/>
      <c r="R21" s="60">
        <v>1020</v>
      </c>
      <c r="S21" s="60">
        <v>1880</v>
      </c>
      <c r="T21" s="60"/>
      <c r="U21" s="60">
        <v>5590</v>
      </c>
      <c r="V21" s="60">
        <v>1140</v>
      </c>
      <c r="W21" s="59"/>
      <c r="X21" s="59"/>
      <c r="Y21" s="63"/>
      <c r="Z21" s="12"/>
      <c r="AA21" s="11"/>
      <c r="AB21" s="6"/>
    </row>
    <row r="22" spans="1:37" s="2" customFormat="1" ht="14.25" customHeight="1" x14ac:dyDescent="0.25">
      <c r="A22" s="114"/>
      <c r="B22" s="73" t="s">
        <v>24</v>
      </c>
      <c r="C22" s="58"/>
      <c r="D22" s="59"/>
      <c r="E22" s="59"/>
      <c r="F22" s="59"/>
      <c r="G22" s="59"/>
      <c r="H22" s="61" t="s">
        <v>34</v>
      </c>
      <c r="I22" s="61"/>
      <c r="J22" s="59"/>
      <c r="K22" s="59"/>
      <c r="L22" s="61">
        <v>577.02937924870014</v>
      </c>
      <c r="M22" s="59"/>
      <c r="N22" s="64">
        <v>2005.6821527409761</v>
      </c>
      <c r="O22" s="59"/>
      <c r="P22" s="59"/>
      <c r="Q22" s="59"/>
      <c r="R22" s="59">
        <v>870.69685579619352</v>
      </c>
      <c r="S22" s="61">
        <v>1746.0051402391323</v>
      </c>
      <c r="T22" s="61"/>
      <c r="U22" s="61">
        <v>6481.0708229998245</v>
      </c>
      <c r="V22" s="59">
        <v>1240.32696228801</v>
      </c>
      <c r="W22" s="61"/>
      <c r="X22" s="64"/>
      <c r="Y22" s="63"/>
      <c r="Z22" s="12"/>
      <c r="AA22" s="11"/>
      <c r="AB22" s="6"/>
    </row>
    <row r="23" spans="1:37" s="2" customFormat="1" ht="14.25" customHeight="1" x14ac:dyDescent="0.25">
      <c r="A23" s="113">
        <v>42443</v>
      </c>
      <c r="B23" s="73" t="s">
        <v>23</v>
      </c>
      <c r="C23" s="58"/>
      <c r="D23" s="59"/>
      <c r="E23" s="59"/>
      <c r="F23" s="59"/>
      <c r="G23" s="59"/>
      <c r="H23" s="60" t="s">
        <v>42</v>
      </c>
      <c r="I23" s="60"/>
      <c r="J23" s="60"/>
      <c r="K23" s="60"/>
      <c r="L23" s="60">
        <v>724</v>
      </c>
      <c r="M23" s="60"/>
      <c r="N23" s="60"/>
      <c r="O23" s="60"/>
      <c r="P23" s="60"/>
      <c r="Q23" s="60"/>
      <c r="R23" s="60"/>
      <c r="S23" s="60">
        <v>1600</v>
      </c>
      <c r="T23" s="60"/>
      <c r="U23" s="60">
        <v>5840</v>
      </c>
      <c r="V23" s="59"/>
      <c r="W23" s="59"/>
      <c r="X23" s="65"/>
      <c r="Y23" s="66"/>
      <c r="Z23" s="12"/>
      <c r="AA23" s="11"/>
      <c r="AB23" s="6"/>
    </row>
    <row r="24" spans="1:37" s="2" customFormat="1" ht="14.25" customHeight="1" x14ac:dyDescent="0.25">
      <c r="A24" s="113"/>
      <c r="B24" s="73" t="s">
        <v>24</v>
      </c>
      <c r="C24" s="58"/>
      <c r="D24" s="59"/>
      <c r="E24" s="59"/>
      <c r="F24" s="60"/>
      <c r="G24" s="59"/>
      <c r="H24" s="64" t="s">
        <v>34</v>
      </c>
      <c r="I24" s="61"/>
      <c r="J24" s="59"/>
      <c r="K24" s="59"/>
      <c r="L24" s="61">
        <v>746.70766357067259</v>
      </c>
      <c r="M24" s="59"/>
      <c r="N24" s="59"/>
      <c r="O24" s="59"/>
      <c r="P24" s="59"/>
      <c r="Q24" s="59"/>
      <c r="R24" s="59"/>
      <c r="S24" s="59">
        <v>1737.7552754911248</v>
      </c>
      <c r="T24" s="59"/>
      <c r="U24" s="61">
        <v>5892.8739742104563</v>
      </c>
      <c r="V24" s="59"/>
      <c r="W24" s="61"/>
      <c r="X24" s="59"/>
      <c r="Y24" s="63"/>
      <c r="Z24" s="12"/>
      <c r="AA24" s="11"/>
      <c r="AB24" s="6"/>
    </row>
    <row r="25" spans="1:37" s="2" customFormat="1" ht="14.25" customHeight="1" x14ac:dyDescent="0.25">
      <c r="A25" s="114">
        <v>42451</v>
      </c>
      <c r="B25" s="73" t="s">
        <v>23</v>
      </c>
      <c r="C25" s="58"/>
      <c r="D25" s="59"/>
      <c r="E25" s="59"/>
      <c r="F25" s="59"/>
      <c r="G25" s="59"/>
      <c r="H25" s="60" t="s">
        <v>43</v>
      </c>
      <c r="I25" s="60"/>
      <c r="J25" s="60"/>
      <c r="K25" s="60"/>
      <c r="L25" s="60">
        <v>453</v>
      </c>
      <c r="M25" s="60"/>
      <c r="N25" s="68">
        <v>1650</v>
      </c>
      <c r="O25" s="60"/>
      <c r="P25" s="60"/>
      <c r="Q25" s="60"/>
      <c r="R25" s="60">
        <v>652</v>
      </c>
      <c r="S25" s="60">
        <v>903</v>
      </c>
      <c r="T25" s="60"/>
      <c r="U25" s="60">
        <v>4280</v>
      </c>
      <c r="V25" s="60">
        <v>1220</v>
      </c>
      <c r="W25" s="59"/>
      <c r="X25" s="59"/>
      <c r="Y25" s="63"/>
      <c r="Z25" s="12"/>
      <c r="AA25" s="11"/>
      <c r="AB25" s="6"/>
    </row>
    <row r="26" spans="1:37" s="2" customFormat="1" ht="14.25" customHeight="1" x14ac:dyDescent="0.25">
      <c r="A26" s="114"/>
      <c r="B26" s="73" t="s">
        <v>24</v>
      </c>
      <c r="C26" s="58"/>
      <c r="D26" s="59"/>
      <c r="E26" s="59"/>
      <c r="F26" s="59"/>
      <c r="G26" s="59"/>
      <c r="H26" s="61" t="s">
        <v>34</v>
      </c>
      <c r="I26" s="61"/>
      <c r="J26" s="59"/>
      <c r="K26" s="59"/>
      <c r="L26" s="61">
        <v>811.41747808414448</v>
      </c>
      <c r="M26" s="59"/>
      <c r="N26" s="64">
        <v>2110.3003913924031</v>
      </c>
      <c r="O26" s="59"/>
      <c r="P26" s="59"/>
      <c r="Q26" s="59"/>
      <c r="R26" s="59">
        <v>626.45674568623747</v>
      </c>
      <c r="S26" s="61">
        <v>1163.6012051985429</v>
      </c>
      <c r="T26" s="61"/>
      <c r="U26" s="61">
        <v>4980.0049800049783</v>
      </c>
      <c r="V26" s="59">
        <v>1159.9099099099101</v>
      </c>
      <c r="W26" s="61"/>
      <c r="X26" s="64"/>
      <c r="Y26" s="63"/>
      <c r="Z26" s="12"/>
      <c r="AA26" s="11"/>
      <c r="AB26" s="6"/>
    </row>
    <row r="27" spans="1:37" s="2" customFormat="1" ht="14.25" customHeight="1" x14ac:dyDescent="0.25">
      <c r="A27" s="114">
        <v>42458</v>
      </c>
      <c r="B27" s="73" t="s">
        <v>23</v>
      </c>
      <c r="C27" s="58"/>
      <c r="D27" s="59"/>
      <c r="E27" s="59"/>
      <c r="F27" s="59"/>
      <c r="G27" s="59"/>
      <c r="H27" s="60" t="s">
        <v>36</v>
      </c>
      <c r="I27" s="60"/>
      <c r="J27" s="60"/>
      <c r="K27" s="60"/>
      <c r="L27" s="60">
        <v>834</v>
      </c>
      <c r="M27" s="60"/>
      <c r="N27" s="60">
        <v>2050</v>
      </c>
      <c r="O27" s="60"/>
      <c r="P27" s="60"/>
      <c r="Q27" s="60"/>
      <c r="R27" s="60"/>
      <c r="S27" s="60">
        <v>2310</v>
      </c>
      <c r="T27" s="60"/>
      <c r="U27" s="60">
        <v>5600</v>
      </c>
      <c r="V27" s="59"/>
      <c r="W27" s="61"/>
      <c r="X27" s="64"/>
      <c r="Y27" s="63"/>
      <c r="Z27" s="12"/>
      <c r="AA27" s="11"/>
      <c r="AB27" s="6"/>
    </row>
    <row r="28" spans="1:37" s="2" customFormat="1" ht="14.25" customHeight="1" x14ac:dyDescent="0.25">
      <c r="A28" s="114"/>
      <c r="B28" s="73" t="s">
        <v>24</v>
      </c>
      <c r="C28" s="58"/>
      <c r="D28" s="59"/>
      <c r="E28" s="59"/>
      <c r="F28" s="59"/>
      <c r="G28" s="59"/>
      <c r="H28" s="61" t="s">
        <v>34</v>
      </c>
      <c r="I28" s="61"/>
      <c r="J28" s="59"/>
      <c r="K28" s="59"/>
      <c r="L28" s="61">
        <v>354.61152588776696</v>
      </c>
      <c r="M28" s="59"/>
      <c r="N28" s="64">
        <v>1618.3848519177857</v>
      </c>
      <c r="O28" s="59"/>
      <c r="P28" s="59"/>
      <c r="Q28" s="59"/>
      <c r="R28" s="59"/>
      <c r="S28" s="61">
        <v>1769.3051265193888</v>
      </c>
      <c r="T28" s="61"/>
      <c r="U28" s="61">
        <v>5399.3893726781871</v>
      </c>
      <c r="V28" s="59"/>
      <c r="W28" s="61"/>
      <c r="X28" s="64"/>
      <c r="Y28" s="63"/>
      <c r="Z28" s="12"/>
      <c r="AA28" s="11"/>
      <c r="AB28" s="6"/>
    </row>
    <row r="29" spans="1:37" s="2" customFormat="1" ht="14.25" customHeight="1" x14ac:dyDescent="0.25">
      <c r="A29" s="114">
        <v>42464</v>
      </c>
      <c r="B29" s="73" t="s">
        <v>23</v>
      </c>
      <c r="C29" s="58"/>
      <c r="D29" s="59"/>
      <c r="E29" s="59"/>
      <c r="F29" s="59"/>
      <c r="G29" s="59"/>
      <c r="H29" s="60" t="s">
        <v>27</v>
      </c>
      <c r="I29" s="60"/>
      <c r="J29" s="60"/>
      <c r="K29" s="60"/>
      <c r="L29" s="60">
        <v>680</v>
      </c>
      <c r="M29" s="60"/>
      <c r="N29" s="60">
        <v>2080</v>
      </c>
      <c r="O29" s="60"/>
      <c r="P29" s="60"/>
      <c r="Q29" s="60"/>
      <c r="R29" s="60">
        <v>1070</v>
      </c>
      <c r="S29" s="60">
        <v>1600</v>
      </c>
      <c r="T29" s="60"/>
      <c r="U29" s="60">
        <v>6020</v>
      </c>
      <c r="V29" s="60">
        <v>1030</v>
      </c>
      <c r="W29" s="59"/>
      <c r="X29" s="59"/>
      <c r="Y29" s="63"/>
      <c r="Z29" s="12"/>
      <c r="AA29" s="11"/>
      <c r="AB29" s="6"/>
    </row>
    <row r="30" spans="1:37" s="2" customFormat="1" ht="14.25" customHeight="1" x14ac:dyDescent="0.25">
      <c r="A30" s="114"/>
      <c r="B30" s="73" t="s">
        <v>24</v>
      </c>
      <c r="C30" s="58"/>
      <c r="D30" s="59"/>
      <c r="E30" s="59"/>
      <c r="F30" s="59"/>
      <c r="G30" s="59"/>
      <c r="H30" s="64" t="s">
        <v>34</v>
      </c>
      <c r="I30" s="61"/>
      <c r="J30" s="59"/>
      <c r="K30" s="59"/>
      <c r="L30" s="62">
        <v>544.7781226154176</v>
      </c>
      <c r="M30" s="59"/>
      <c r="N30" s="64">
        <v>1611.7068972780394</v>
      </c>
      <c r="O30" s="59"/>
      <c r="P30" s="59"/>
      <c r="Q30" s="59"/>
      <c r="R30" s="59">
        <v>699.46862415072439</v>
      </c>
      <c r="S30" s="61">
        <v>1545.404318527643</v>
      </c>
      <c r="T30" s="61"/>
      <c r="U30" s="61">
        <v>5568.2570788310959</v>
      </c>
      <c r="V30" s="65">
        <v>699.46862415072439</v>
      </c>
      <c r="W30" s="61"/>
      <c r="X30" s="64"/>
      <c r="Y30" s="63"/>
      <c r="Z30" s="11"/>
      <c r="AA30" s="6"/>
    </row>
    <row r="31" spans="1:37" s="10" customFormat="1" ht="15" customHeight="1" x14ac:dyDescent="0.15">
      <c r="A31" s="113">
        <v>42471</v>
      </c>
      <c r="B31" s="73" t="s">
        <v>23</v>
      </c>
      <c r="C31" s="58"/>
      <c r="D31" s="59"/>
      <c r="E31" s="59"/>
      <c r="F31" s="59"/>
      <c r="G31" s="59"/>
      <c r="H31" s="60" t="s">
        <v>44</v>
      </c>
      <c r="I31" s="60"/>
      <c r="J31" s="60"/>
      <c r="K31" s="60"/>
      <c r="L31" s="60">
        <v>576</v>
      </c>
      <c r="M31" s="60"/>
      <c r="N31" s="60">
        <v>1940</v>
      </c>
      <c r="O31" s="60"/>
      <c r="P31" s="60"/>
      <c r="Q31" s="60"/>
      <c r="R31" s="60"/>
      <c r="S31" s="60">
        <v>1750</v>
      </c>
      <c r="T31" s="60"/>
      <c r="U31" s="60">
        <v>6070</v>
      </c>
      <c r="V31" s="59"/>
      <c r="W31" s="59"/>
      <c r="X31" s="59"/>
      <c r="Y31" s="66"/>
      <c r="AC31" s="14"/>
      <c r="AD31" s="9"/>
      <c r="AE31" s="9"/>
      <c r="AF31" s="9"/>
      <c r="AG31" s="9"/>
      <c r="AH31" s="9"/>
      <c r="AI31" s="9"/>
      <c r="AJ31" s="9"/>
      <c r="AK31" s="15"/>
    </row>
    <row r="32" spans="1:37" s="10" customFormat="1" ht="14.1" customHeight="1" x14ac:dyDescent="0.15">
      <c r="A32" s="113"/>
      <c r="B32" s="73" t="s">
        <v>24</v>
      </c>
      <c r="C32" s="58"/>
      <c r="D32" s="59"/>
      <c r="E32" s="59"/>
      <c r="F32" s="59"/>
      <c r="G32" s="59"/>
      <c r="H32" s="61" t="s">
        <v>34</v>
      </c>
      <c r="I32" s="61"/>
      <c r="J32" s="59"/>
      <c r="K32" s="59"/>
      <c r="L32" s="61">
        <v>612.47433619806009</v>
      </c>
      <c r="M32" s="59"/>
      <c r="N32" s="59">
        <v>1539.858310691644</v>
      </c>
      <c r="O32" s="59"/>
      <c r="P32" s="59"/>
      <c r="Q32" s="59"/>
      <c r="R32" s="59"/>
      <c r="S32" s="59">
        <v>1343.5065925300303</v>
      </c>
      <c r="T32" s="59"/>
      <c r="U32" s="61">
        <v>5117.4221096096089</v>
      </c>
      <c r="V32" s="59"/>
      <c r="W32" s="61"/>
      <c r="X32" s="59"/>
      <c r="Y32" s="63"/>
      <c r="AC32" s="14"/>
      <c r="AD32" s="9"/>
      <c r="AE32" s="9"/>
      <c r="AF32" s="9"/>
      <c r="AG32" s="9"/>
      <c r="AH32" s="9"/>
      <c r="AI32" s="9"/>
      <c r="AJ32" s="9"/>
      <c r="AK32" s="15"/>
    </row>
    <row r="33" spans="1:37" s="10" customFormat="1" x14ac:dyDescent="0.15">
      <c r="A33" s="113">
        <v>42478</v>
      </c>
      <c r="B33" s="73" t="s">
        <v>23</v>
      </c>
      <c r="C33" s="58"/>
      <c r="D33" s="59"/>
      <c r="E33" s="59"/>
      <c r="F33" s="59"/>
      <c r="G33" s="59"/>
      <c r="H33" s="60" t="s">
        <v>39</v>
      </c>
      <c r="I33" s="60"/>
      <c r="J33" s="60"/>
      <c r="K33" s="60"/>
      <c r="L33" s="60">
        <v>623</v>
      </c>
      <c r="M33" s="60"/>
      <c r="N33" s="60">
        <v>1870</v>
      </c>
      <c r="O33" s="60"/>
      <c r="P33" s="60"/>
      <c r="Q33" s="60"/>
      <c r="R33" s="60"/>
      <c r="S33" s="60">
        <v>2010</v>
      </c>
      <c r="T33" s="60"/>
      <c r="U33" s="60">
        <v>5580</v>
      </c>
      <c r="V33" s="59"/>
      <c r="W33" s="59"/>
      <c r="X33" s="65"/>
      <c r="Y33" s="66"/>
      <c r="AC33" s="14"/>
      <c r="AD33" s="9"/>
      <c r="AE33" s="9"/>
      <c r="AF33" s="9"/>
      <c r="AG33" s="9"/>
      <c r="AH33" s="9"/>
      <c r="AI33" s="9"/>
      <c r="AJ33" s="9"/>
      <c r="AK33" s="15"/>
    </row>
    <row r="34" spans="1:37" s="10" customFormat="1" x14ac:dyDescent="0.15">
      <c r="A34" s="113"/>
      <c r="B34" s="73" t="s">
        <v>24</v>
      </c>
      <c r="C34" s="58"/>
      <c r="D34" s="59"/>
      <c r="E34" s="59"/>
      <c r="F34" s="59"/>
      <c r="G34" s="59"/>
      <c r="H34" s="61" t="s">
        <v>34</v>
      </c>
      <c r="I34" s="61"/>
      <c r="J34" s="59"/>
      <c r="K34" s="59"/>
      <c r="L34" s="61">
        <v>381.76954509619827</v>
      </c>
      <c r="M34" s="59"/>
      <c r="N34" s="65">
        <v>1414.7029912795674</v>
      </c>
      <c r="O34" s="59"/>
      <c r="P34" s="59"/>
      <c r="Q34" s="59"/>
      <c r="R34" s="59"/>
      <c r="S34" s="65">
        <v>1746.0051402391323</v>
      </c>
      <c r="T34" s="59"/>
      <c r="U34" s="61">
        <v>5261.6558383860302</v>
      </c>
      <c r="V34" s="59"/>
      <c r="W34" s="61"/>
      <c r="X34" s="59"/>
      <c r="Y34" s="63"/>
      <c r="AC34" s="14"/>
      <c r="AD34" s="9"/>
      <c r="AE34" s="9"/>
      <c r="AF34" s="9"/>
      <c r="AG34" s="9"/>
      <c r="AH34" s="9"/>
      <c r="AI34" s="9"/>
      <c r="AJ34" s="9"/>
      <c r="AK34" s="15"/>
    </row>
    <row r="35" spans="1:37" x14ac:dyDescent="0.15">
      <c r="A35" s="113">
        <v>42485</v>
      </c>
      <c r="B35" s="73" t="s">
        <v>23</v>
      </c>
      <c r="C35" s="58"/>
      <c r="D35" s="59"/>
      <c r="E35" s="59"/>
      <c r="F35" s="59"/>
      <c r="G35" s="59"/>
      <c r="H35" s="60" t="s">
        <v>45</v>
      </c>
      <c r="I35" s="60"/>
      <c r="J35" s="60"/>
      <c r="K35" s="60"/>
      <c r="L35" s="60">
        <v>787</v>
      </c>
      <c r="M35" s="60"/>
      <c r="N35" s="60">
        <v>1730</v>
      </c>
      <c r="O35" s="60"/>
      <c r="P35" s="60"/>
      <c r="Q35" s="60"/>
      <c r="R35" s="60"/>
      <c r="S35" s="60">
        <v>1520</v>
      </c>
      <c r="T35" s="60"/>
      <c r="U35" s="60">
        <v>4060</v>
      </c>
      <c r="V35" s="59"/>
      <c r="W35" s="59"/>
      <c r="X35" s="59"/>
      <c r="Y35" s="63"/>
      <c r="AA35"/>
      <c r="AB35"/>
      <c r="AC35" s="5"/>
      <c r="AI35" s="3"/>
      <c r="AJ35" s="3"/>
      <c r="AK35" s="4"/>
    </row>
    <row r="36" spans="1:37" x14ac:dyDescent="0.15">
      <c r="A36" s="113"/>
      <c r="B36" s="73" t="s">
        <v>24</v>
      </c>
      <c r="C36" s="58"/>
      <c r="D36" s="59"/>
      <c r="E36" s="59"/>
      <c r="F36" s="59"/>
      <c r="G36" s="59"/>
      <c r="H36" s="61" t="s">
        <v>34</v>
      </c>
      <c r="I36" s="61"/>
      <c r="J36" s="65"/>
      <c r="K36" s="65"/>
      <c r="L36" s="61">
        <v>358.85934462446897</v>
      </c>
      <c r="M36" s="65"/>
      <c r="N36" s="61">
        <v>1335.4351447284653</v>
      </c>
      <c r="O36" s="59"/>
      <c r="P36" s="59"/>
      <c r="Q36" s="59"/>
      <c r="R36" s="59"/>
      <c r="S36" s="61">
        <v>1500.774734075799</v>
      </c>
      <c r="T36" s="61"/>
      <c r="U36" s="61">
        <v>4814.3073651630311</v>
      </c>
      <c r="V36" s="65"/>
      <c r="W36" s="61"/>
      <c r="X36" s="64"/>
      <c r="Y36" s="63"/>
      <c r="AA36"/>
      <c r="AB36"/>
      <c r="AC36" s="5"/>
      <c r="AI36" s="3"/>
      <c r="AJ36" s="3"/>
      <c r="AK36" s="4"/>
    </row>
    <row r="37" spans="1:37" x14ac:dyDescent="0.15">
      <c r="A37" s="113">
        <v>42493</v>
      </c>
      <c r="B37" s="73" t="s">
        <v>23</v>
      </c>
      <c r="C37" s="60">
        <v>432</v>
      </c>
      <c r="D37" s="60" t="s">
        <v>32</v>
      </c>
      <c r="E37" s="60" t="s">
        <v>37</v>
      </c>
      <c r="F37" s="60" t="s">
        <v>38</v>
      </c>
      <c r="G37" s="60">
        <v>570</v>
      </c>
      <c r="H37" s="60" t="s">
        <v>44</v>
      </c>
      <c r="I37" s="60">
        <v>396</v>
      </c>
      <c r="J37" s="60" t="s">
        <v>51</v>
      </c>
      <c r="K37" s="60" t="s">
        <v>37</v>
      </c>
      <c r="L37" s="60">
        <v>637</v>
      </c>
      <c r="M37" s="60">
        <v>737</v>
      </c>
      <c r="N37" s="62">
        <v>1770</v>
      </c>
      <c r="O37" s="60">
        <v>580</v>
      </c>
      <c r="P37" s="60" t="s">
        <v>48</v>
      </c>
      <c r="Q37" s="60" t="s">
        <v>37</v>
      </c>
      <c r="R37" s="60">
        <v>1260</v>
      </c>
      <c r="S37" s="60">
        <v>1490</v>
      </c>
      <c r="T37" s="60" t="s">
        <v>37</v>
      </c>
      <c r="U37" s="60">
        <v>4710</v>
      </c>
      <c r="V37" s="60">
        <v>754</v>
      </c>
      <c r="W37" s="60">
        <v>479</v>
      </c>
      <c r="X37" s="60" t="s">
        <v>37</v>
      </c>
      <c r="Y37" s="67"/>
      <c r="Z37" s="10"/>
      <c r="AA37"/>
      <c r="AB37"/>
      <c r="AC37" s="5"/>
      <c r="AI37" s="3"/>
      <c r="AJ37" s="3"/>
      <c r="AK37" s="4"/>
    </row>
    <row r="38" spans="1:37" x14ac:dyDescent="0.15">
      <c r="A38" s="113"/>
      <c r="B38" s="73" t="s">
        <v>24</v>
      </c>
      <c r="C38" s="58">
        <v>407.88534832321051</v>
      </c>
      <c r="D38" s="59" t="s">
        <v>34</v>
      </c>
      <c r="E38" s="59" t="s">
        <v>34</v>
      </c>
      <c r="F38" s="59">
        <v>499.65260517051411</v>
      </c>
      <c r="G38" s="59">
        <v>682.50068250068273</v>
      </c>
      <c r="H38" s="61" t="s">
        <v>34</v>
      </c>
      <c r="I38" s="61" t="s">
        <v>34</v>
      </c>
      <c r="J38" s="59" t="s">
        <v>34</v>
      </c>
      <c r="K38" s="59" t="s">
        <v>34</v>
      </c>
      <c r="L38" s="61">
        <v>886.1679036549499</v>
      </c>
      <c r="M38" s="59">
        <v>778.7237286098333</v>
      </c>
      <c r="N38" s="59">
        <v>1929.8753475968663</v>
      </c>
      <c r="O38" s="59">
        <v>731.48822742846767</v>
      </c>
      <c r="P38" s="59">
        <v>316.38956826803951</v>
      </c>
      <c r="Q38" s="59" t="s">
        <v>34</v>
      </c>
      <c r="R38" s="59">
        <v>1138.2231841216217</v>
      </c>
      <c r="S38" s="65">
        <v>1897.0978814269704</v>
      </c>
      <c r="T38" s="59">
        <v>523.39521517603703</v>
      </c>
      <c r="U38" s="65">
        <v>4055.7310304801399</v>
      </c>
      <c r="V38" s="59">
        <v>629.50009983908296</v>
      </c>
      <c r="W38" s="59">
        <v>130.51739300514993</v>
      </c>
      <c r="X38" s="59"/>
      <c r="Y38" s="63" t="s">
        <v>34</v>
      </c>
    </row>
    <row r="39" spans="1:37" x14ac:dyDescent="0.15">
      <c r="A39" s="113">
        <v>42500</v>
      </c>
      <c r="B39" s="73" t="s">
        <v>23</v>
      </c>
      <c r="C39" s="62"/>
      <c r="D39" s="61"/>
      <c r="E39" s="61"/>
      <c r="F39" s="61"/>
      <c r="G39" s="61"/>
      <c r="H39" s="60" t="s">
        <v>29</v>
      </c>
      <c r="I39" s="60"/>
      <c r="J39" s="60"/>
      <c r="K39" s="60"/>
      <c r="L39" s="60">
        <v>659</v>
      </c>
      <c r="M39" s="60"/>
      <c r="N39" s="60">
        <v>1970</v>
      </c>
      <c r="O39" s="60"/>
      <c r="P39" s="60"/>
      <c r="Q39" s="60"/>
      <c r="R39" s="60"/>
      <c r="S39" s="60">
        <v>1140</v>
      </c>
      <c r="T39" s="60"/>
      <c r="U39" s="60">
        <v>2670</v>
      </c>
      <c r="V39" s="60"/>
      <c r="W39" s="60"/>
      <c r="X39" s="69"/>
      <c r="Y39" s="67" t="s">
        <v>29</v>
      </c>
      <c r="AA39"/>
      <c r="AB39"/>
      <c r="AC39" s="5"/>
      <c r="AI39" s="3"/>
      <c r="AJ39" s="3"/>
      <c r="AK39" s="4"/>
    </row>
    <row r="40" spans="1:37" x14ac:dyDescent="0.15">
      <c r="A40" s="113"/>
      <c r="B40" s="73" t="s">
        <v>24</v>
      </c>
      <c r="C40" s="70"/>
      <c r="D40" s="65"/>
      <c r="E40" s="65"/>
      <c r="F40" s="65"/>
      <c r="G40" s="65"/>
      <c r="H40" s="64" t="s">
        <v>34</v>
      </c>
      <c r="I40" s="64"/>
      <c r="J40" s="65"/>
      <c r="K40" s="65"/>
      <c r="L40" s="64">
        <v>420.41552475201007</v>
      </c>
      <c r="M40" s="65"/>
      <c r="N40" s="62">
        <v>1607.4364095946823</v>
      </c>
      <c r="O40" s="65"/>
      <c r="P40" s="65"/>
      <c r="Q40" s="65"/>
      <c r="R40" s="65"/>
      <c r="S40" s="65">
        <v>1264.0564541149331</v>
      </c>
      <c r="T40" s="65"/>
      <c r="U40" s="65">
        <v>3193.7914590975811</v>
      </c>
      <c r="V40" s="65"/>
      <c r="W40" s="65"/>
      <c r="X40" s="60" t="s">
        <v>34</v>
      </c>
      <c r="Y40" s="66"/>
      <c r="AA40"/>
      <c r="AB40"/>
      <c r="AC40" s="5"/>
      <c r="AI40" s="3"/>
      <c r="AJ40" s="3"/>
      <c r="AK40" s="4"/>
    </row>
    <row r="41" spans="1:37" x14ac:dyDescent="0.15">
      <c r="A41" s="113">
        <v>42507</v>
      </c>
      <c r="B41" s="73" t="s">
        <v>23</v>
      </c>
      <c r="C41" s="58"/>
      <c r="D41" s="59"/>
      <c r="E41" s="59"/>
      <c r="F41" s="59"/>
      <c r="G41" s="59"/>
      <c r="H41" s="60" t="s">
        <v>28</v>
      </c>
      <c r="I41" s="60"/>
      <c r="J41" s="60"/>
      <c r="K41" s="60"/>
      <c r="L41" s="60"/>
      <c r="M41" s="60"/>
      <c r="N41" s="60">
        <v>1580</v>
      </c>
      <c r="O41" s="60"/>
      <c r="P41" s="60"/>
      <c r="Q41" s="60"/>
      <c r="R41" s="60">
        <v>1090</v>
      </c>
      <c r="S41" s="60">
        <v>1330</v>
      </c>
      <c r="T41" s="60"/>
      <c r="U41" s="60">
        <v>3720</v>
      </c>
      <c r="V41" s="59"/>
      <c r="W41" s="59"/>
      <c r="X41" s="59"/>
      <c r="Y41" s="63"/>
      <c r="AA41"/>
      <c r="AB41"/>
      <c r="AC41" s="5"/>
      <c r="AI41" s="3"/>
      <c r="AJ41" s="3"/>
      <c r="AK41" s="4"/>
    </row>
    <row r="42" spans="1:37" x14ac:dyDescent="0.15">
      <c r="A42" s="113"/>
      <c r="B42" s="73" t="s">
        <v>24</v>
      </c>
      <c r="C42" s="58"/>
      <c r="D42" s="59"/>
      <c r="E42" s="59"/>
      <c r="F42" s="59"/>
      <c r="G42" s="59"/>
      <c r="H42" s="64" t="s">
        <v>34</v>
      </c>
      <c r="I42" s="61"/>
      <c r="J42" s="59"/>
      <c r="K42" s="59"/>
      <c r="L42" s="61"/>
      <c r="M42" s="59"/>
      <c r="N42" s="60">
        <v>1382.512749839804</v>
      </c>
      <c r="O42" s="59"/>
      <c r="P42" s="59"/>
      <c r="Q42" s="59"/>
      <c r="R42" s="59">
        <v>666.83328364055171</v>
      </c>
      <c r="S42" s="59">
        <v>1314.6083237258752</v>
      </c>
      <c r="T42" s="59"/>
      <c r="U42" s="61">
        <v>3129.3452986059988</v>
      </c>
      <c r="V42" s="59"/>
      <c r="W42" s="61"/>
      <c r="X42" s="59"/>
      <c r="Y42" s="63"/>
      <c r="AA42"/>
      <c r="AB42"/>
      <c r="AC42" s="5"/>
      <c r="AI42" s="3"/>
      <c r="AJ42" s="3"/>
      <c r="AK42" s="4"/>
    </row>
    <row r="43" spans="1:37" x14ac:dyDescent="0.15">
      <c r="A43" s="113">
        <v>42513</v>
      </c>
      <c r="B43" s="73" t="s">
        <v>23</v>
      </c>
      <c r="C43" s="58"/>
      <c r="D43" s="59"/>
      <c r="E43" s="59"/>
      <c r="F43" s="59"/>
      <c r="G43" s="59"/>
      <c r="H43" s="60" t="s">
        <v>46</v>
      </c>
      <c r="I43" s="60"/>
      <c r="J43" s="60"/>
      <c r="K43" s="60"/>
      <c r="L43" s="60"/>
      <c r="M43" s="60"/>
      <c r="N43" s="59">
        <v>1360</v>
      </c>
      <c r="O43" s="60"/>
      <c r="P43" s="60"/>
      <c r="Q43" s="60"/>
      <c r="R43" s="60">
        <v>714</v>
      </c>
      <c r="S43" s="60">
        <v>2330</v>
      </c>
      <c r="T43" s="60"/>
      <c r="U43" s="60">
        <v>2780</v>
      </c>
      <c r="V43" s="59"/>
      <c r="W43" s="59"/>
      <c r="X43" s="59"/>
      <c r="Y43" s="63"/>
      <c r="AA43"/>
      <c r="AB43"/>
      <c r="AC43" s="5"/>
      <c r="AI43" s="3"/>
      <c r="AJ43" s="3"/>
      <c r="AK43" s="4"/>
    </row>
    <row r="44" spans="1:37" x14ac:dyDescent="0.15">
      <c r="A44" s="113"/>
      <c r="B44" s="73" t="s">
        <v>24</v>
      </c>
      <c r="C44" s="71"/>
      <c r="D44" s="59"/>
      <c r="E44" s="59"/>
      <c r="F44" s="59"/>
      <c r="G44" s="59"/>
      <c r="H44" s="64" t="s">
        <v>34</v>
      </c>
      <c r="I44" s="61"/>
      <c r="J44" s="59"/>
      <c r="K44" s="59"/>
      <c r="L44" s="61"/>
      <c r="M44" s="59"/>
      <c r="N44" s="59">
        <v>1301.6263016263015</v>
      </c>
      <c r="O44" s="59"/>
      <c r="P44" s="59"/>
      <c r="Q44" s="59"/>
      <c r="R44" s="59">
        <v>793.89875059038229</v>
      </c>
      <c r="S44" s="59">
        <v>1976.046496594442</v>
      </c>
      <c r="T44" s="59"/>
      <c r="U44" s="61">
        <v>3334.7698495762274</v>
      </c>
      <c r="V44" s="59"/>
      <c r="W44" s="61"/>
      <c r="X44" s="59"/>
      <c r="Y44" s="63"/>
      <c r="AA44"/>
      <c r="AB44"/>
      <c r="AC44" s="5"/>
      <c r="AI44" s="3"/>
      <c r="AJ44" s="3"/>
      <c r="AK44" s="4"/>
    </row>
    <row r="45" spans="1:37" x14ac:dyDescent="0.15">
      <c r="A45" s="113">
        <v>42521</v>
      </c>
      <c r="B45" s="73" t="s">
        <v>23</v>
      </c>
      <c r="C45" s="58"/>
      <c r="D45" s="59"/>
      <c r="E45" s="59"/>
      <c r="F45" s="59"/>
      <c r="G45" s="59"/>
      <c r="H45" s="60" t="s">
        <v>46</v>
      </c>
      <c r="I45" s="60"/>
      <c r="J45" s="60"/>
      <c r="K45" s="60"/>
      <c r="L45" s="60"/>
      <c r="M45" s="60"/>
      <c r="N45" s="60">
        <v>1490</v>
      </c>
      <c r="O45" s="60"/>
      <c r="P45" s="60"/>
      <c r="Q45" s="60"/>
      <c r="R45" s="60">
        <v>872</v>
      </c>
      <c r="S45" s="60">
        <v>2150</v>
      </c>
      <c r="T45" s="60"/>
      <c r="U45" s="60">
        <v>3430</v>
      </c>
      <c r="V45" s="65"/>
      <c r="W45" s="65"/>
      <c r="X45" s="65"/>
      <c r="Y45" s="66"/>
      <c r="AA45"/>
      <c r="AB45"/>
      <c r="AC45" s="5"/>
      <c r="AI45" s="3"/>
      <c r="AJ45" s="3"/>
      <c r="AK45" s="4"/>
    </row>
    <row r="46" spans="1:37" x14ac:dyDescent="0.15">
      <c r="A46" s="113"/>
      <c r="B46" s="73" t="s">
        <v>24</v>
      </c>
      <c r="C46" s="58"/>
      <c r="D46" s="59"/>
      <c r="E46" s="59"/>
      <c r="F46" s="59"/>
      <c r="G46" s="59"/>
      <c r="H46" s="61" t="s">
        <v>34</v>
      </c>
      <c r="I46" s="61"/>
      <c r="J46" s="59"/>
      <c r="K46" s="59"/>
      <c r="L46" s="61"/>
      <c r="M46" s="59"/>
      <c r="N46" s="60">
        <v>1678.467699478862</v>
      </c>
      <c r="O46" s="65"/>
      <c r="P46" s="65"/>
      <c r="Q46" s="65"/>
      <c r="R46" s="65">
        <v>972.39509246088187</v>
      </c>
      <c r="S46" s="61">
        <v>2013.5545168054921</v>
      </c>
      <c r="T46" s="61"/>
      <c r="U46" s="65">
        <v>3769.6439519949777</v>
      </c>
      <c r="V46" s="65"/>
      <c r="W46" s="61"/>
      <c r="X46" s="61"/>
      <c r="Y46" s="66"/>
      <c r="AA46"/>
      <c r="AB46"/>
      <c r="AC46" s="5"/>
      <c r="AI46" s="3"/>
      <c r="AJ46" s="3"/>
      <c r="AK46" s="4"/>
    </row>
    <row r="47" spans="1:37" x14ac:dyDescent="0.15">
      <c r="A47" s="113">
        <v>42529</v>
      </c>
      <c r="B47" s="73" t="s">
        <v>23</v>
      </c>
      <c r="C47" s="58"/>
      <c r="D47" s="59"/>
      <c r="E47" s="59"/>
      <c r="F47" s="59"/>
      <c r="G47" s="59"/>
      <c r="H47" s="60" t="s">
        <v>47</v>
      </c>
      <c r="I47" s="60"/>
      <c r="J47" s="60"/>
      <c r="K47" s="60"/>
      <c r="L47" s="60">
        <v>552</v>
      </c>
      <c r="M47" s="60"/>
      <c r="N47" s="59">
        <v>1510</v>
      </c>
      <c r="O47" s="60"/>
      <c r="P47" s="60"/>
      <c r="Q47" s="60"/>
      <c r="R47" s="60">
        <v>797</v>
      </c>
      <c r="S47" s="60">
        <v>2800</v>
      </c>
      <c r="T47" s="60"/>
      <c r="U47" s="60">
        <v>3810</v>
      </c>
      <c r="V47" s="60">
        <v>1210</v>
      </c>
      <c r="W47" s="65"/>
      <c r="X47" s="65"/>
      <c r="Y47" s="66"/>
      <c r="AA47"/>
      <c r="AB47"/>
      <c r="AC47" s="5"/>
      <c r="AI47" s="3"/>
      <c r="AJ47" s="3"/>
      <c r="AK47" s="4"/>
    </row>
    <row r="48" spans="1:37" x14ac:dyDescent="0.15">
      <c r="A48" s="113"/>
      <c r="B48" s="73" t="s">
        <v>24</v>
      </c>
      <c r="C48" s="58"/>
      <c r="D48" s="59"/>
      <c r="E48" s="59"/>
      <c r="F48" s="59"/>
      <c r="G48" s="59"/>
      <c r="H48" s="64" t="s">
        <v>34</v>
      </c>
      <c r="I48" s="61"/>
      <c r="J48" s="59"/>
      <c r="K48" s="59"/>
      <c r="L48" s="61">
        <v>773.22685523141081</v>
      </c>
      <c r="M48" s="59"/>
      <c r="N48" s="59">
        <v>1539.6255630630633</v>
      </c>
      <c r="O48" s="65"/>
      <c r="P48" s="65"/>
      <c r="Q48" s="65"/>
      <c r="R48" s="65">
        <v>855.797088673801</v>
      </c>
      <c r="S48" s="65">
        <v>2632.6456877483943</v>
      </c>
      <c r="T48" s="65"/>
      <c r="U48" s="62">
        <v>3926.6239924134661</v>
      </c>
      <c r="V48" s="65">
        <v>958.44450550911642</v>
      </c>
      <c r="W48" s="61"/>
      <c r="X48" s="65"/>
      <c r="Y48" s="66"/>
      <c r="AA48"/>
      <c r="AB48"/>
      <c r="AC48" s="5"/>
      <c r="AI48" s="3"/>
      <c r="AJ48" s="3"/>
      <c r="AK48" s="4"/>
    </row>
    <row r="49" spans="1:37" x14ac:dyDescent="0.15">
      <c r="A49" s="113">
        <v>42534</v>
      </c>
      <c r="B49" s="73" t="s">
        <v>23</v>
      </c>
      <c r="C49" s="58"/>
      <c r="D49" s="59"/>
      <c r="E49" s="59"/>
      <c r="F49" s="59"/>
      <c r="G49" s="59"/>
      <c r="H49" s="60" t="s">
        <v>33</v>
      </c>
      <c r="I49" s="60"/>
      <c r="J49" s="60"/>
      <c r="K49" s="60"/>
      <c r="L49" s="60"/>
      <c r="M49" s="60"/>
      <c r="N49" s="60">
        <v>1280</v>
      </c>
      <c r="O49" s="60"/>
      <c r="P49" s="60"/>
      <c r="Q49" s="60"/>
      <c r="R49" s="60">
        <v>589</v>
      </c>
      <c r="S49" s="60">
        <v>2150</v>
      </c>
      <c r="T49" s="60"/>
      <c r="U49" s="60">
        <v>3930</v>
      </c>
      <c r="V49" s="59"/>
      <c r="W49" s="59"/>
      <c r="X49" s="59"/>
      <c r="Y49" s="63"/>
      <c r="AA49"/>
      <c r="AB49"/>
      <c r="AC49" s="5"/>
      <c r="AI49" s="3"/>
      <c r="AJ49" s="3"/>
      <c r="AK49" s="4"/>
    </row>
    <row r="50" spans="1:37" x14ac:dyDescent="0.15">
      <c r="A50" s="113"/>
      <c r="B50" s="73" t="s">
        <v>24</v>
      </c>
      <c r="C50" s="58"/>
      <c r="D50" s="59"/>
      <c r="E50" s="59"/>
      <c r="F50" s="59"/>
      <c r="G50" s="59"/>
      <c r="H50" s="61" t="s">
        <v>34</v>
      </c>
      <c r="I50" s="61"/>
      <c r="J50" s="59"/>
      <c r="K50" s="59"/>
      <c r="L50" s="61"/>
      <c r="M50" s="59"/>
      <c r="N50" s="60">
        <v>1401.1707560094653</v>
      </c>
      <c r="O50" s="59"/>
      <c r="P50" s="59"/>
      <c r="Q50" s="59"/>
      <c r="R50" s="59">
        <v>794.89086203793022</v>
      </c>
      <c r="S50" s="59">
        <v>2711.3170705848047</v>
      </c>
      <c r="T50" s="59"/>
      <c r="U50" s="61">
        <v>3783.8279744754559</v>
      </c>
      <c r="V50" s="59"/>
      <c r="W50" s="61"/>
      <c r="X50" s="59"/>
      <c r="Y50" s="63"/>
      <c r="AA50"/>
      <c r="AB50"/>
      <c r="AC50" s="5"/>
      <c r="AI50" s="3"/>
      <c r="AJ50" s="3"/>
      <c r="AK50" s="4"/>
    </row>
    <row r="51" spans="1:37" x14ac:dyDescent="0.15">
      <c r="A51" s="113">
        <v>42541</v>
      </c>
      <c r="B51" s="73" t="s">
        <v>23</v>
      </c>
      <c r="C51" s="58"/>
      <c r="D51" s="59"/>
      <c r="E51" s="59"/>
      <c r="F51" s="59"/>
      <c r="G51" s="59"/>
      <c r="H51" s="60" t="s">
        <v>48</v>
      </c>
      <c r="I51" s="60"/>
      <c r="J51" s="60"/>
      <c r="K51" s="60"/>
      <c r="L51" s="60"/>
      <c r="M51" s="60"/>
      <c r="N51" s="61">
        <v>1570</v>
      </c>
      <c r="O51" s="60"/>
      <c r="P51" s="60"/>
      <c r="Q51" s="60"/>
      <c r="R51" s="60">
        <v>1000</v>
      </c>
      <c r="S51" s="60">
        <v>1660</v>
      </c>
      <c r="T51" s="60"/>
      <c r="U51" s="60">
        <v>3950</v>
      </c>
      <c r="V51" s="59"/>
      <c r="W51" s="59"/>
      <c r="X51" s="59"/>
      <c r="Y51" s="63"/>
      <c r="AA51"/>
      <c r="AB51"/>
      <c r="AC51" s="5"/>
      <c r="AI51" s="3"/>
      <c r="AJ51" s="3"/>
      <c r="AK51" s="4"/>
    </row>
    <row r="52" spans="1:37" x14ac:dyDescent="0.15">
      <c r="A52" s="113"/>
      <c r="B52" s="73" t="s">
        <v>24</v>
      </c>
      <c r="C52" s="58"/>
      <c r="D52" s="59"/>
      <c r="E52" s="59"/>
      <c r="F52" s="59"/>
      <c r="G52" s="59"/>
      <c r="H52" s="61" t="s">
        <v>34</v>
      </c>
      <c r="I52" s="59"/>
      <c r="J52" s="59"/>
      <c r="K52" s="59"/>
      <c r="L52" s="61"/>
      <c r="M52" s="59"/>
      <c r="N52" s="61">
        <v>1400.306964928375</v>
      </c>
      <c r="O52" s="59"/>
      <c r="P52" s="59"/>
      <c r="Q52" s="59"/>
      <c r="R52" s="59">
        <v>796.77003380948611</v>
      </c>
      <c r="S52" s="59">
        <v>1426.4999573520627</v>
      </c>
      <c r="T52" s="59"/>
      <c r="U52" s="61">
        <v>3761.7248087682578</v>
      </c>
      <c r="V52" s="59"/>
      <c r="W52" s="61"/>
      <c r="X52" s="59"/>
      <c r="Y52" s="63"/>
      <c r="AA52"/>
      <c r="AB52"/>
      <c r="AC52" s="5"/>
      <c r="AI52" s="3"/>
      <c r="AJ52" s="3"/>
      <c r="AK52" s="4"/>
    </row>
    <row r="53" spans="1:37" ht="12.75" customHeight="1" x14ac:dyDescent="0.15">
      <c r="A53" s="113">
        <v>42548</v>
      </c>
      <c r="B53" s="73" t="s">
        <v>23</v>
      </c>
      <c r="C53" s="58"/>
      <c r="D53" s="59"/>
      <c r="E53" s="59"/>
      <c r="F53" s="59"/>
      <c r="G53" s="59"/>
      <c r="H53" s="60" t="s">
        <v>49</v>
      </c>
      <c r="I53" s="60"/>
      <c r="J53" s="60"/>
      <c r="K53" s="60"/>
      <c r="L53" s="60"/>
      <c r="M53" s="60"/>
      <c r="N53" s="60">
        <v>1370</v>
      </c>
      <c r="O53" s="60"/>
      <c r="P53" s="60"/>
      <c r="Q53" s="60"/>
      <c r="R53" s="60">
        <v>1050</v>
      </c>
      <c r="S53" s="60">
        <v>2650</v>
      </c>
      <c r="T53" s="60"/>
      <c r="U53" s="60">
        <v>3280</v>
      </c>
      <c r="V53" s="59"/>
      <c r="W53" s="59"/>
      <c r="X53" s="59"/>
      <c r="Y53" s="63"/>
      <c r="AA53"/>
      <c r="AB53"/>
      <c r="AC53" s="5"/>
      <c r="AI53" s="3"/>
      <c r="AJ53" s="3"/>
      <c r="AK53" s="4"/>
    </row>
    <row r="54" spans="1:37" x14ac:dyDescent="0.15">
      <c r="A54" s="115"/>
      <c r="B54" s="78" t="s">
        <v>24</v>
      </c>
      <c r="C54" s="79"/>
      <c r="D54" s="80"/>
      <c r="E54" s="80"/>
      <c r="F54" s="80"/>
      <c r="G54" s="80"/>
      <c r="H54" s="81" t="s">
        <v>34</v>
      </c>
      <c r="I54" s="80"/>
      <c r="J54" s="80"/>
      <c r="K54" s="80"/>
      <c r="L54" s="81"/>
      <c r="M54" s="80"/>
      <c r="N54" s="81">
        <v>1349.2755428239291</v>
      </c>
      <c r="O54" s="80"/>
      <c r="P54" s="80"/>
      <c r="Q54" s="80"/>
      <c r="R54" s="80">
        <v>841.16693198628013</v>
      </c>
      <c r="S54" s="80">
        <v>2832.8017458452236</v>
      </c>
      <c r="T54" s="80"/>
      <c r="U54" s="81">
        <v>3477.9602087294393</v>
      </c>
      <c r="V54" s="80"/>
      <c r="W54" s="81"/>
      <c r="X54" s="80"/>
      <c r="Y54" s="82"/>
      <c r="AA54"/>
      <c r="AB54"/>
      <c r="AC54" s="5"/>
      <c r="AI54" s="3"/>
      <c r="AJ54" s="3"/>
      <c r="AK54" s="4"/>
    </row>
    <row r="55" spans="1:37" s="10" customFormat="1" x14ac:dyDescent="0.15">
      <c r="B55" s="8"/>
      <c r="C55" s="9"/>
      <c r="D55" s="9"/>
      <c r="E55" s="16"/>
      <c r="F55" s="9"/>
      <c r="G55" s="9"/>
      <c r="H55" s="9"/>
      <c r="I55" s="16"/>
      <c r="J55" s="9"/>
      <c r="K55" s="9"/>
      <c r="L55" s="9"/>
      <c r="M55" s="16"/>
      <c r="N55" s="9"/>
      <c r="O55" s="16"/>
      <c r="P55" s="16"/>
      <c r="Q55" s="16"/>
      <c r="R55" s="9"/>
      <c r="S55" s="9"/>
      <c r="T55" s="9"/>
      <c r="U55" s="9"/>
      <c r="V55" s="9"/>
      <c r="W55" s="9"/>
      <c r="X55" s="9"/>
      <c r="Y55" s="9"/>
      <c r="AA55" s="14"/>
      <c r="AB55" s="9"/>
      <c r="AC55" s="9"/>
      <c r="AD55" s="9"/>
      <c r="AE55" s="9"/>
      <c r="AF55" s="9"/>
      <c r="AG55" s="9"/>
      <c r="AH55" s="9"/>
      <c r="AI55" s="15"/>
    </row>
    <row r="56" spans="1:37" s="10" customFormat="1" x14ac:dyDescent="0.15">
      <c r="B56" s="8"/>
      <c r="C56" s="9"/>
      <c r="D56" s="9"/>
      <c r="E56" s="16"/>
      <c r="F56" s="9"/>
      <c r="G56" s="9"/>
      <c r="H56" s="9"/>
      <c r="I56" s="16"/>
      <c r="J56" s="9"/>
      <c r="K56" s="9"/>
      <c r="L56" s="9"/>
      <c r="M56" s="16"/>
      <c r="N56" s="9"/>
      <c r="O56" s="16"/>
      <c r="P56" s="16"/>
      <c r="Q56" s="16"/>
      <c r="R56" s="9"/>
      <c r="S56" s="9"/>
      <c r="T56" s="9"/>
      <c r="U56" s="9"/>
      <c r="V56" s="9"/>
      <c r="W56" s="9"/>
      <c r="X56" s="9"/>
      <c r="Y56" s="9"/>
      <c r="AA56" s="14"/>
      <c r="AB56" s="9"/>
      <c r="AC56" s="9"/>
      <c r="AD56" s="9"/>
      <c r="AE56" s="9"/>
      <c r="AF56" s="9"/>
      <c r="AG56" s="9"/>
      <c r="AH56" s="9"/>
      <c r="AI56" s="15"/>
    </row>
    <row r="57" spans="1:37" s="10" customFormat="1" x14ac:dyDescent="0.15">
      <c r="B57" s="8"/>
      <c r="C57" s="9"/>
      <c r="D57" s="9"/>
      <c r="E57" s="16"/>
      <c r="F57" s="9"/>
      <c r="G57" s="9"/>
      <c r="H57" s="9"/>
      <c r="I57" s="16"/>
      <c r="J57" s="9"/>
      <c r="K57" s="9"/>
      <c r="L57" s="9"/>
      <c r="M57" s="16"/>
      <c r="N57" s="9"/>
      <c r="O57" s="16"/>
      <c r="P57" s="16"/>
      <c r="Q57" s="16"/>
      <c r="R57" s="9"/>
      <c r="S57" s="9"/>
      <c r="T57" s="9"/>
      <c r="U57" s="9"/>
      <c r="V57" s="9"/>
      <c r="W57" s="9"/>
      <c r="X57" s="9"/>
      <c r="Y57" s="9"/>
      <c r="AA57" s="14"/>
      <c r="AB57" s="9"/>
      <c r="AC57" s="9"/>
      <c r="AD57" s="9"/>
      <c r="AE57" s="9"/>
      <c r="AF57" s="9"/>
      <c r="AG57" s="9"/>
      <c r="AH57" s="9"/>
      <c r="AI57" s="15"/>
    </row>
    <row r="58" spans="1:37" s="10" customFormat="1" x14ac:dyDescent="0.15">
      <c r="B58" s="8"/>
      <c r="C58" s="9"/>
      <c r="D58" s="9"/>
      <c r="E58" s="16"/>
      <c r="F58" s="9"/>
      <c r="G58" s="9"/>
      <c r="H58" s="9"/>
      <c r="I58" s="16"/>
      <c r="J58" s="9"/>
      <c r="K58" s="9"/>
      <c r="L58" s="9"/>
      <c r="M58" s="16"/>
      <c r="N58" s="9"/>
      <c r="O58" s="16"/>
      <c r="P58" s="16"/>
      <c r="Q58" s="16"/>
      <c r="R58" s="9"/>
      <c r="S58" s="9"/>
      <c r="T58" s="9"/>
      <c r="U58" s="9"/>
      <c r="V58" s="9"/>
      <c r="W58" s="9"/>
      <c r="X58" s="9"/>
      <c r="Y58" s="9"/>
      <c r="AA58" s="14"/>
      <c r="AB58" s="9"/>
      <c r="AC58" s="9"/>
      <c r="AD58" s="9"/>
      <c r="AE58" s="9"/>
      <c r="AF58" s="9"/>
      <c r="AG58" s="9"/>
      <c r="AH58" s="9"/>
      <c r="AI58" s="15"/>
    </row>
    <row r="59" spans="1:37" s="10" customFormat="1" x14ac:dyDescent="0.15">
      <c r="B59" s="8"/>
      <c r="C59" s="9"/>
      <c r="D59" s="9"/>
      <c r="E59" s="16"/>
      <c r="F59" s="9"/>
      <c r="G59" s="9"/>
      <c r="H59" s="9"/>
      <c r="I59" s="16"/>
      <c r="J59" s="9"/>
      <c r="K59" s="9"/>
      <c r="L59" s="9"/>
      <c r="M59" s="16"/>
      <c r="N59" s="9"/>
      <c r="O59" s="16"/>
      <c r="P59" s="16"/>
      <c r="Q59" s="16"/>
      <c r="R59" s="9"/>
      <c r="S59" s="9"/>
      <c r="T59" s="9"/>
      <c r="U59" s="9"/>
      <c r="V59" s="9"/>
      <c r="W59" s="9"/>
      <c r="X59" s="9"/>
      <c r="Y59" s="9"/>
      <c r="AA59" s="14"/>
      <c r="AB59" s="9"/>
      <c r="AC59" s="9"/>
      <c r="AD59" s="9"/>
      <c r="AE59" s="9"/>
      <c r="AF59" s="9"/>
      <c r="AG59" s="9"/>
      <c r="AH59" s="9"/>
      <c r="AI59" s="15"/>
    </row>
    <row r="60" spans="1:37" s="10" customFormat="1" x14ac:dyDescent="0.15">
      <c r="B60" s="8"/>
      <c r="C60" s="9"/>
      <c r="D60" s="9"/>
      <c r="E60" s="16"/>
      <c r="F60" s="9"/>
      <c r="G60" s="9"/>
      <c r="H60" s="9"/>
      <c r="I60" s="16"/>
      <c r="J60" s="9"/>
      <c r="K60" s="9"/>
      <c r="L60" s="9"/>
      <c r="M60" s="16"/>
      <c r="N60" s="9"/>
      <c r="O60" s="16"/>
      <c r="P60" s="16"/>
      <c r="Q60" s="16"/>
      <c r="R60" s="9"/>
      <c r="S60" s="9"/>
      <c r="T60" s="9"/>
      <c r="U60" s="9"/>
      <c r="V60" s="9"/>
      <c r="W60" s="9"/>
      <c r="X60" s="9"/>
      <c r="Y60" s="9"/>
      <c r="AA60" s="14"/>
      <c r="AB60" s="9"/>
      <c r="AC60" s="9"/>
      <c r="AD60" s="9"/>
      <c r="AE60" s="9"/>
      <c r="AF60" s="9"/>
      <c r="AG60" s="9"/>
      <c r="AH60" s="9"/>
      <c r="AI60" s="15"/>
    </row>
    <row r="61" spans="1:37" s="10" customFormat="1" x14ac:dyDescent="0.15">
      <c r="B61" s="8"/>
      <c r="C61" s="9"/>
      <c r="D61" s="9"/>
      <c r="E61" s="16"/>
      <c r="F61" s="9"/>
      <c r="G61" s="9"/>
      <c r="H61" s="9"/>
      <c r="I61" s="16"/>
      <c r="J61" s="9"/>
      <c r="K61" s="9"/>
      <c r="L61" s="9"/>
      <c r="M61" s="16"/>
      <c r="N61" s="9"/>
      <c r="O61" s="16"/>
      <c r="P61" s="16"/>
      <c r="Q61" s="16"/>
      <c r="R61" s="9"/>
      <c r="S61" s="9"/>
      <c r="T61" s="9"/>
      <c r="U61" s="9"/>
      <c r="V61" s="9"/>
      <c r="W61" s="9"/>
      <c r="X61" s="9"/>
      <c r="Y61" s="9"/>
      <c r="AA61" s="14"/>
      <c r="AB61" s="9"/>
      <c r="AC61" s="9"/>
      <c r="AD61" s="9"/>
      <c r="AE61" s="9"/>
      <c r="AF61" s="9"/>
      <c r="AG61" s="9"/>
      <c r="AH61" s="9"/>
      <c r="AI61" s="15"/>
    </row>
    <row r="62" spans="1:37" s="10" customFormat="1" x14ac:dyDescent="0.15">
      <c r="B62" s="8"/>
      <c r="C62" s="9"/>
      <c r="D62" s="9"/>
      <c r="E62" s="16"/>
      <c r="F62" s="9"/>
      <c r="G62" s="9"/>
      <c r="H62" s="9"/>
      <c r="I62" s="16"/>
      <c r="J62" s="9"/>
      <c r="K62" s="9"/>
      <c r="L62" s="9"/>
      <c r="M62" s="16"/>
      <c r="N62" s="9"/>
      <c r="O62" s="16"/>
      <c r="P62" s="16"/>
      <c r="Q62" s="16"/>
      <c r="R62" s="9"/>
      <c r="S62" s="9"/>
      <c r="T62" s="9"/>
      <c r="U62" s="9"/>
      <c r="V62" s="9"/>
      <c r="W62" s="9"/>
      <c r="X62" s="9"/>
      <c r="Y62" s="9"/>
      <c r="AA62" s="14"/>
      <c r="AB62" s="9"/>
      <c r="AC62" s="9"/>
      <c r="AD62" s="9"/>
      <c r="AE62" s="9"/>
      <c r="AF62" s="9"/>
      <c r="AG62" s="9"/>
      <c r="AH62" s="9"/>
      <c r="AI62" s="15"/>
    </row>
    <row r="63" spans="1:37" s="10" customFormat="1" x14ac:dyDescent="0.15">
      <c r="B63" s="8"/>
      <c r="C63" s="9"/>
      <c r="D63" s="9"/>
      <c r="E63" s="16"/>
      <c r="F63" s="9"/>
      <c r="G63" s="9"/>
      <c r="H63" s="9"/>
      <c r="I63" s="16"/>
      <c r="J63" s="9"/>
      <c r="K63" s="9"/>
      <c r="L63" s="9"/>
      <c r="M63" s="16"/>
      <c r="N63" s="9"/>
      <c r="O63" s="16"/>
      <c r="P63" s="16"/>
      <c r="Q63" s="16"/>
      <c r="R63" s="9"/>
      <c r="S63" s="9"/>
      <c r="T63" s="9"/>
      <c r="U63" s="9"/>
      <c r="V63" s="9"/>
      <c r="W63" s="9"/>
      <c r="X63" s="9"/>
      <c r="Y63" s="9"/>
      <c r="AA63" s="14"/>
      <c r="AB63" s="9"/>
      <c r="AC63" s="9"/>
      <c r="AD63" s="9"/>
      <c r="AE63" s="9"/>
      <c r="AF63" s="9"/>
      <c r="AG63" s="9"/>
      <c r="AH63" s="9"/>
      <c r="AI63" s="15"/>
    </row>
    <row r="64" spans="1:37" s="10" customFormat="1" x14ac:dyDescent="0.15">
      <c r="B64" s="8"/>
      <c r="C64" s="9"/>
      <c r="D64" s="9"/>
      <c r="E64" s="16"/>
      <c r="F64" s="9"/>
      <c r="G64" s="9"/>
      <c r="H64" s="9"/>
      <c r="I64" s="16"/>
      <c r="J64" s="9"/>
      <c r="K64" s="9"/>
      <c r="L64" s="9"/>
      <c r="M64" s="16"/>
      <c r="N64" s="9"/>
      <c r="O64" s="16"/>
      <c r="P64" s="16"/>
      <c r="Q64" s="16"/>
      <c r="R64" s="9"/>
      <c r="S64" s="9"/>
      <c r="T64" s="9"/>
      <c r="U64" s="9"/>
      <c r="V64" s="9"/>
      <c r="W64" s="9"/>
      <c r="X64" s="9"/>
      <c r="Y64" s="9"/>
      <c r="AA64" s="14"/>
      <c r="AB64" s="9"/>
      <c r="AC64" s="9"/>
      <c r="AD64" s="9"/>
      <c r="AE64" s="9"/>
      <c r="AF64" s="9"/>
      <c r="AG64" s="9"/>
      <c r="AH64" s="9"/>
      <c r="AI64" s="15"/>
    </row>
    <row r="65" spans="2:35" s="10" customFormat="1" x14ac:dyDescent="0.15">
      <c r="B65" s="8"/>
      <c r="C65" s="9"/>
      <c r="D65" s="9"/>
      <c r="E65" s="16"/>
      <c r="F65" s="9"/>
      <c r="G65" s="9"/>
      <c r="H65" s="9"/>
      <c r="I65" s="16"/>
      <c r="J65" s="9"/>
      <c r="K65" s="9"/>
      <c r="L65" s="9"/>
      <c r="M65" s="16"/>
      <c r="N65" s="9"/>
      <c r="O65" s="16"/>
      <c r="P65" s="16"/>
      <c r="Q65" s="16"/>
      <c r="R65" s="9"/>
      <c r="S65" s="9"/>
      <c r="T65" s="9"/>
      <c r="U65" s="9"/>
      <c r="V65" s="9"/>
      <c r="W65" s="9"/>
      <c r="X65" s="9"/>
      <c r="Y65" s="9"/>
      <c r="AA65" s="14"/>
      <c r="AB65" s="9"/>
      <c r="AC65" s="9"/>
      <c r="AD65" s="9"/>
      <c r="AE65" s="9"/>
      <c r="AF65" s="9"/>
      <c r="AG65" s="9"/>
      <c r="AH65" s="9"/>
      <c r="AI65" s="15"/>
    </row>
    <row r="66" spans="2:35" s="10" customFormat="1" x14ac:dyDescent="0.15">
      <c r="B66" s="8"/>
      <c r="C66" s="9"/>
      <c r="D66" s="9"/>
      <c r="E66" s="16"/>
      <c r="F66" s="9"/>
      <c r="G66" s="9"/>
      <c r="H66" s="9"/>
      <c r="I66" s="16"/>
      <c r="J66" s="9"/>
      <c r="K66" s="9"/>
      <c r="L66" s="9"/>
      <c r="M66" s="16"/>
      <c r="N66" s="9"/>
      <c r="O66" s="16"/>
      <c r="P66" s="16"/>
      <c r="Q66" s="16"/>
      <c r="R66" s="9"/>
      <c r="S66" s="9"/>
      <c r="T66" s="9"/>
      <c r="U66" s="9"/>
      <c r="V66" s="9"/>
      <c r="W66" s="9"/>
      <c r="X66" s="9"/>
      <c r="Y66" s="9"/>
      <c r="AA66" s="14"/>
      <c r="AB66" s="9"/>
      <c r="AC66" s="9"/>
      <c r="AD66" s="9"/>
      <c r="AE66" s="9"/>
      <c r="AF66" s="9"/>
      <c r="AG66" s="9"/>
      <c r="AH66" s="9"/>
      <c r="AI66" s="15"/>
    </row>
    <row r="67" spans="2:35" s="10" customFormat="1" x14ac:dyDescent="0.15">
      <c r="B67" s="8"/>
      <c r="C67" s="9"/>
      <c r="D67" s="9"/>
      <c r="E67" s="16"/>
      <c r="F67" s="9"/>
      <c r="G67" s="9"/>
      <c r="H67" s="9"/>
      <c r="I67" s="16"/>
      <c r="J67" s="9"/>
      <c r="K67" s="9"/>
      <c r="L67" s="9"/>
      <c r="M67" s="16"/>
      <c r="N67" s="9"/>
      <c r="O67" s="16"/>
      <c r="P67" s="16"/>
      <c r="Q67" s="16"/>
      <c r="R67" s="9"/>
      <c r="S67" s="9"/>
      <c r="T67" s="9"/>
      <c r="U67" s="9"/>
      <c r="V67" s="9"/>
      <c r="W67" s="9"/>
      <c r="X67" s="9"/>
      <c r="Y67" s="9"/>
      <c r="AA67" s="14"/>
      <c r="AB67" s="9"/>
      <c r="AC67" s="9"/>
      <c r="AD67" s="9"/>
      <c r="AE67" s="9"/>
      <c r="AF67" s="9"/>
      <c r="AG67" s="9"/>
      <c r="AH67" s="9"/>
      <c r="AI67" s="15"/>
    </row>
    <row r="68" spans="2:35" s="10" customFormat="1" x14ac:dyDescent="0.15">
      <c r="B68" s="8"/>
      <c r="C68" s="9"/>
      <c r="D68" s="9"/>
      <c r="E68" s="16"/>
      <c r="F68" s="9"/>
      <c r="G68" s="9"/>
      <c r="H68" s="9"/>
      <c r="I68" s="16"/>
      <c r="J68" s="9"/>
      <c r="K68" s="9"/>
      <c r="L68" s="9"/>
      <c r="M68" s="16"/>
      <c r="N68" s="9"/>
      <c r="O68" s="16"/>
      <c r="P68" s="16"/>
      <c r="Q68" s="16"/>
      <c r="R68" s="9"/>
      <c r="S68" s="9"/>
      <c r="T68" s="9"/>
      <c r="U68" s="9"/>
      <c r="V68" s="9"/>
      <c r="W68" s="9"/>
      <c r="X68" s="9"/>
      <c r="Y68" s="9"/>
      <c r="AA68" s="14"/>
      <c r="AB68" s="9"/>
      <c r="AC68" s="9"/>
      <c r="AD68" s="9"/>
      <c r="AE68" s="9"/>
      <c r="AF68" s="9"/>
      <c r="AG68" s="9"/>
      <c r="AH68" s="9"/>
      <c r="AI68" s="15"/>
    </row>
    <row r="69" spans="2:35" s="10" customFormat="1" x14ac:dyDescent="0.15">
      <c r="B69" s="8"/>
      <c r="C69" s="9"/>
      <c r="D69" s="9"/>
      <c r="E69" s="16"/>
      <c r="F69" s="9"/>
      <c r="G69" s="9"/>
      <c r="H69" s="9"/>
      <c r="I69" s="16"/>
      <c r="J69" s="9"/>
      <c r="K69" s="9"/>
      <c r="L69" s="9"/>
      <c r="M69" s="16"/>
      <c r="N69" s="9"/>
      <c r="O69" s="16"/>
      <c r="P69" s="16"/>
      <c r="Q69" s="16"/>
      <c r="R69" s="9"/>
      <c r="S69" s="9"/>
      <c r="T69" s="9"/>
      <c r="U69" s="9"/>
      <c r="V69" s="9"/>
      <c r="W69" s="9"/>
      <c r="X69" s="9"/>
      <c r="Y69" s="9"/>
      <c r="AA69" s="14"/>
      <c r="AB69" s="9"/>
      <c r="AC69" s="9"/>
      <c r="AD69" s="9"/>
      <c r="AE69" s="9"/>
      <c r="AF69" s="9"/>
      <c r="AG69" s="9"/>
      <c r="AH69" s="9"/>
      <c r="AI69" s="15"/>
    </row>
    <row r="70" spans="2:35" s="10" customFormat="1" x14ac:dyDescent="0.15">
      <c r="B70" s="8"/>
      <c r="C70" s="9"/>
      <c r="D70" s="9"/>
      <c r="E70" s="16"/>
      <c r="F70" s="9"/>
      <c r="G70" s="9"/>
      <c r="H70" s="9"/>
      <c r="I70" s="16"/>
      <c r="J70" s="9"/>
      <c r="K70" s="9"/>
      <c r="L70" s="9"/>
      <c r="M70" s="16"/>
      <c r="N70" s="9"/>
      <c r="O70" s="16"/>
      <c r="P70" s="16"/>
      <c r="Q70" s="16"/>
      <c r="R70" s="9"/>
      <c r="S70" s="9"/>
      <c r="T70" s="9"/>
      <c r="U70" s="9"/>
      <c r="V70" s="9"/>
      <c r="W70" s="9"/>
      <c r="X70" s="9"/>
      <c r="Y70" s="9"/>
      <c r="AA70" s="14"/>
      <c r="AB70" s="9"/>
      <c r="AC70" s="9"/>
      <c r="AD70" s="9"/>
      <c r="AE70" s="9"/>
      <c r="AF70" s="9"/>
      <c r="AG70" s="9"/>
      <c r="AH70" s="9"/>
      <c r="AI70" s="15"/>
    </row>
    <row r="71" spans="2:35" s="10" customFormat="1" x14ac:dyDescent="0.15">
      <c r="B71" s="8"/>
      <c r="C71" s="9"/>
      <c r="D71" s="9"/>
      <c r="E71" s="16"/>
      <c r="F71" s="9"/>
      <c r="G71" s="9"/>
      <c r="H71" s="9"/>
      <c r="I71" s="16"/>
      <c r="J71" s="9"/>
      <c r="K71" s="9"/>
      <c r="L71" s="9"/>
      <c r="M71" s="16"/>
      <c r="N71" s="9"/>
      <c r="O71" s="16"/>
      <c r="P71" s="16"/>
      <c r="Q71" s="16"/>
      <c r="R71" s="9"/>
      <c r="S71" s="9"/>
      <c r="T71" s="9"/>
      <c r="U71" s="9"/>
      <c r="V71" s="9"/>
      <c r="W71" s="9"/>
      <c r="X71" s="9"/>
      <c r="Y71" s="9"/>
      <c r="AA71" s="14"/>
      <c r="AB71" s="9"/>
      <c r="AC71" s="9"/>
      <c r="AD71" s="9"/>
      <c r="AE71" s="9"/>
      <c r="AF71" s="9"/>
      <c r="AG71" s="9"/>
      <c r="AH71" s="9"/>
      <c r="AI71" s="15"/>
    </row>
    <row r="72" spans="2:35" s="10" customFormat="1" x14ac:dyDescent="0.15">
      <c r="B72" s="8"/>
      <c r="C72" s="9"/>
      <c r="D72" s="9"/>
      <c r="E72" s="16"/>
      <c r="F72" s="9"/>
      <c r="G72" s="9"/>
      <c r="H72" s="9"/>
      <c r="I72" s="16"/>
      <c r="J72" s="9"/>
      <c r="K72" s="9"/>
      <c r="L72" s="9"/>
      <c r="M72" s="16"/>
      <c r="N72" s="9"/>
      <c r="O72" s="16"/>
      <c r="P72" s="16"/>
      <c r="Q72" s="16"/>
      <c r="R72" s="9"/>
      <c r="S72" s="9"/>
      <c r="T72" s="9"/>
      <c r="U72" s="9"/>
      <c r="V72" s="9"/>
      <c r="W72" s="9"/>
      <c r="X72" s="9"/>
      <c r="Y72" s="9"/>
      <c r="AA72" s="14"/>
      <c r="AB72" s="9"/>
      <c r="AC72" s="9"/>
      <c r="AD72" s="9"/>
      <c r="AE72" s="9"/>
      <c r="AF72" s="9"/>
      <c r="AG72" s="9"/>
      <c r="AH72" s="9"/>
      <c r="AI72" s="15"/>
    </row>
  </sheetData>
  <mergeCells count="29">
    <mergeCell ref="A25:A26"/>
    <mergeCell ref="A27:A28"/>
    <mergeCell ref="A7:A8"/>
    <mergeCell ref="A9:A10"/>
    <mergeCell ref="A19:A20"/>
    <mergeCell ref="A21:A22"/>
    <mergeCell ref="A23:A24"/>
    <mergeCell ref="A11:A12"/>
    <mergeCell ref="A13:A14"/>
    <mergeCell ref="A15:A16"/>
    <mergeCell ref="A17:A18"/>
    <mergeCell ref="C1:Y1"/>
    <mergeCell ref="A1:A2"/>
    <mergeCell ref="B1:B2"/>
    <mergeCell ref="A3:A4"/>
    <mergeCell ref="A5:A6"/>
    <mergeCell ref="A47:A48"/>
    <mergeCell ref="A29:A30"/>
    <mergeCell ref="A31:A32"/>
    <mergeCell ref="A49:A50"/>
    <mergeCell ref="A53:A54"/>
    <mergeCell ref="A37:A38"/>
    <mergeCell ref="A39:A40"/>
    <mergeCell ref="A41:A42"/>
    <mergeCell ref="A43:A44"/>
    <mergeCell ref="A45:A46"/>
    <mergeCell ref="A51:A52"/>
    <mergeCell ref="A33:A34"/>
    <mergeCell ref="A35:A36"/>
  </mergeCells>
  <printOptions horizontalCentered="1" gridLines="1"/>
  <pageMargins left="0.6" right="0.6" top="1.1499999999999999" bottom="0.8" header="0.3" footer="0.5"/>
  <pageSetup scale="98" fitToHeight="0" orientation="landscape" r:id="rId1"/>
  <headerFooter>
    <oddHeader xml:space="preserve">&amp;C&amp;"Tahoma,Bold"&amp;16Summary of Tritium Detected in Groundwater Monitoring Wells&amp;"Tahoma,Regular"
&amp;14January - June 2016
Pilgrim Nuclear Power Station             Plymouth, Massachusetts&amp;16 &amp;14
</oddHeader>
    <oddFooter xml:space="preserve">&amp;L&amp;"-,Regular"1. - Sample analysis for PNPS is done by Teledyne/GEL; for MDPH by the Massachusetts Environmental Radiation Laboratory (MERL).   
&lt;  - Results are less than the detection limit shown. MERL's lower detection limit is 300 pCi/L.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heetViews>
  <sheetFormatPr defaultRowHeight="12" x14ac:dyDescent="0.15"/>
  <sheetData/>
  <pageMargins left="0.7" right="0.7" top="0.75" bottom="0.75" header="0.3" footer="0.3"/>
</worksheet>
</file>

<file path=customXml/_rels/item1.xml.rels><?xml version="1.0" encoding="UTF-8"?>

<Relationships xmlns="http://schemas.openxmlformats.org/package/2006/relationships">
  <Relationship Id="rId1" Type="http://schemas.openxmlformats.org/officeDocument/2006/relationships/customXmlProps" Target="itemProps1.xml"/>
</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DD7AC5DA-C6FC-45DF-B50E-D057F884D792}">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jan-jun 2016 tritium pnps</vt:lpstr>
      <vt:lpstr>Sheet1</vt:lpstr>
      <vt:lpstr>'jan-jun 2016 tritium pnps'!Print_Titles</vt:lpstr>
    </vt:vector>
  </TitlesOfParts>
  <Manager>MDPH/Tox</Manager>
  <Company>Department of Public Health</Company>
  <LinksUpToDate>false</LinksUpToDate>
  <SharedDoc>false</SharedDoc>
  <HyperlinksChanged>false</HyperlinksChanged>
  <AppVersion>14.0300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2008-01-29T18:30:50Z</dcterms:created>
  <dc:creator>Toxicology</dc:creator>
  <keywords>tritium, groundwater</keywords>
  <lastModifiedBy/>
  <lastPrinted>2016-11-15T14:47:25Z</lastPrinted>
  <dcterms:modified xsi:type="dcterms:W3CDTF">2016-11-15T16:06:00Z</dcterms:modified>
  <dc:subject>Summary of Tritium Detected in Groundwater Monitoring Wells January-June 20</dc:subject>
  <dc:title>Summary of Tritium Detected in Groundwater Monitoring Wells January-June 20</dc:title>
</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Liz Erdman</vt:lpwstr>
  </property>
  <property fmtid="{D5CDD505-2E9C-101B-9397-08002B2CF9AE}" pid="3" name="Date completed">
    <vt:filetime>2016-09-19T04:00:00Z</vt:filetime>
  </property>
</Properties>
</file>