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195" windowWidth="16035" windowHeight="11460" tabRatio="862" activeTab="0"/>
  </bookViews>
  <sheets>
    <sheet name="Cover Sheet" sheetId="1" r:id="rId1"/>
    <sheet name="Plan vs Actual" sheetId="2" r:id="rId2"/>
    <sheet name="Employer Services" sheetId="3" r:id="rId3"/>
    <sheet name="Employers Month to Month" sheetId="4" r:id="rId4"/>
  </sheets>
  <definedNames>
    <definedName name="_xlnm.Print_Area" localSheetId="0">'Cover Sheet'!$A$1:$H$31</definedName>
    <definedName name="_xlnm.Print_Area" localSheetId="2">'Employer Services'!$A$1:$J$31</definedName>
    <definedName name="_xlnm.Print_Area" localSheetId="3">'Employers Month to Month'!$B$1:$N$24</definedName>
    <definedName name="_xlnm.Print_Area" localSheetId="1">'Plan vs Actual'!$A$1:$M$34</definedName>
  </definedNames>
  <calcPr fullCalcOnLoad="1"/>
</workbook>
</file>

<file path=xl/sharedStrings.xml><?xml version="1.0" encoding="utf-8"?>
<sst xmlns="http://schemas.openxmlformats.org/spreadsheetml/2006/main" count="138" uniqueCount="88">
  <si>
    <t>Rev. 7/30/2004</t>
  </si>
  <si>
    <t>TAB 2 - EMPLOYERS</t>
  </si>
  <si>
    <t>Table 1 - Planned versus Actual</t>
  </si>
  <si>
    <t>a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</si>
  <si>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</si>
  <si>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</si>
  <si>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</si>
  <si>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</si>
  <si>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</si>
  <si>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</si>
  <si>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</si>
  <si>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</si>
  <si>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</si>
  <si>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</si>
  <si>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</si>
  <si>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South/West</t>
  </si>
  <si>
    <t>North Central Mass</t>
  </si>
  <si>
    <t>North Shore</t>
  </si>
  <si>
    <t>Rapid Response*</t>
  </si>
  <si>
    <t>Statewide All Offices**</t>
  </si>
  <si>
    <t>b</t>
  </si>
  <si>
    <t>Total Employers Served</t>
  </si>
  <si>
    <t>% of Plan</t>
  </si>
  <si>
    <t>*</t>
  </si>
  <si>
    <t>c</t>
  </si>
  <si>
    <t>New to Career Center</t>
  </si>
  <si>
    <t>Actual YTD</t>
  </si>
  <si>
    <t>d</t>
  </si>
  <si>
    <t>*Rapid Response serves employers that have announced plant closings and mass layoffs.  Planning data is not applicable.</t>
  </si>
  <si>
    <t xml:space="preserve">    a) Employers receiving services in more than one area are counted in each area but are counted only once in the statewide total.  </t>
  </si>
  <si>
    <t>Table 2 - Employer Services</t>
  </si>
  <si>
    <t>e</t>
  </si>
  <si>
    <t>f</t>
  </si>
  <si>
    <t>g</t>
  </si>
  <si>
    <t>h</t>
  </si>
  <si>
    <t>i</t>
  </si>
  <si>
    <t>Metro South West</t>
  </si>
  <si>
    <t>Rapid Response</t>
  </si>
  <si>
    <t>Statewide All Offices*</t>
  </si>
  <si>
    <t>Repeat Employers Served</t>
  </si>
  <si>
    <t>% of Total Served</t>
  </si>
  <si>
    <t>Employers Listing Job Orders</t>
  </si>
  <si>
    <t xml:space="preserve">    b) Employers receiving Rapid Response services are not included in the WIB counts.</t>
  </si>
  <si>
    <t xml:space="preserve">    c) Other Workforce Development Systems (CBO's, Gloucester Fishermen, some DTA offices) are not included in the WIB counts.     </t>
  </si>
  <si>
    <t>Employers Served Cumulative</t>
  </si>
  <si>
    <t>Employers Served by Month</t>
  </si>
  <si>
    <t>New to Career Center by Month</t>
  </si>
  <si>
    <t>Employers Listing Job Orders Cumulative</t>
  </si>
  <si>
    <t>Employers Listing Job Orders by 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</si>
  <si>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</si>
  <si>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</si>
  <si>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</si>
  <si>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</si>
  <si>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</si>
  <si>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</si>
  <si>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</si>
  <si>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</si>
  <si>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</si>
  <si>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</si>
  <si>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</si>
  <si>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</si>
  <si>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Subsets of Employers Served</t>
  </si>
  <si>
    <t>Repeat  Employers Cumulative</t>
  </si>
  <si>
    <t>Repeat Employers by Month</t>
  </si>
  <si>
    <t>New to Career Center Cumulative</t>
  </si>
  <si>
    <t xml:space="preserve">Repeat </t>
  </si>
  <si>
    <t>Merrimack Valley</t>
  </si>
  <si>
    <t>TAB 2 -  EMPLOYERS</t>
  </si>
  <si>
    <t>OSCCAR Summary by WIB Area</t>
  </si>
  <si>
    <t>OSCCAR is the One-Stop Career Center Activity Report</t>
  </si>
  <si>
    <t xml:space="preserve">    </t>
  </si>
  <si>
    <t xml:space="preserve">**The Statewide All Offices total is not equal to the sum of the 16 WIB counts for the following reasons:  </t>
  </si>
  <si>
    <t xml:space="preserve">*The Statewide All Offices total is not equal to the sum of the 16 WIB counts for the following reasons:  </t>
  </si>
  <si>
    <t>SUMMARY BY AREA</t>
  </si>
  <si>
    <t>STATEWIDE TREND ANALYSIS</t>
  </si>
  <si>
    <t>Plan</t>
  </si>
  <si>
    <t xml:space="preserve">Employers Listing Job Orders </t>
  </si>
  <si>
    <t>Table 3 - Month to Month</t>
  </si>
  <si>
    <t>Table 3 - Month to Month Trend Analysis</t>
  </si>
  <si>
    <t>South Shore</t>
  </si>
  <si>
    <r>
      <t xml:space="preserve">Compiled by Department of Career Services from WIB Plans; monthly </t>
    </r>
    <r>
      <rPr>
        <i/>
        <sz val="10"/>
        <rFont val="Times New Roman"/>
        <family val="1"/>
      </rPr>
      <t>WIB Area OSCCARs</t>
    </r>
    <r>
      <rPr>
        <sz val="10"/>
        <rFont val="Times New Roman"/>
        <family val="1"/>
      </rPr>
      <t xml:space="preserve">;  the </t>
    </r>
    <r>
      <rPr>
        <i/>
        <sz val="10"/>
        <rFont val="Times New Roman"/>
        <family val="1"/>
      </rPr>
      <t>Statewide All Offices OSCCAR</t>
    </r>
    <r>
      <rPr>
        <sz val="10"/>
        <rFont val="Times New Roman"/>
        <family val="1"/>
      </rPr>
      <t xml:space="preserve">; and the </t>
    </r>
    <r>
      <rPr>
        <i/>
        <sz val="10"/>
        <rFont val="Times New Roman"/>
        <family val="1"/>
      </rPr>
      <t>Rapid Response OSCCAR</t>
    </r>
    <r>
      <rPr>
        <sz val="10"/>
        <rFont val="Times New Roman"/>
        <family val="1"/>
      </rPr>
      <t>.</t>
    </r>
  </si>
  <si>
    <t>Business Information &amp; Incentives</t>
  </si>
  <si>
    <t>Education &amp; Training Services</t>
  </si>
  <si>
    <t>Job Fairs &amp; Recruitments</t>
  </si>
  <si>
    <t>Labor Market Information</t>
  </si>
  <si>
    <t xml:space="preserve">    c) Other Workforce Development Systems (CBO's, some DTA offices) are not included in the WIB counts.      </t>
  </si>
  <si>
    <t>OSCCAR Report Date 03/31/2016</t>
  </si>
  <si>
    <t>FY16 Quarter Ending March 31,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</si>
</sst>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double">
        <color indexed="12"/>
      </right>
      <top style="thick">
        <color indexed="12"/>
      </top>
      <bottom style="thin"/>
    </border>
    <border>
      <left style="thick">
        <color indexed="12"/>
      </left>
      <right style="double">
        <color indexed="12"/>
      </right>
      <top style="thin"/>
      <bottom style="thin"/>
    </border>
    <border>
      <left style="thick">
        <color indexed="12"/>
      </left>
      <right style="double">
        <color indexed="12"/>
      </right>
      <top style="thin"/>
      <bottom style="thick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2"/>
      </top>
      <bottom style="thin"/>
    </border>
    <border>
      <left style="double">
        <color indexed="12"/>
      </left>
      <right style="thin"/>
      <top style="thin"/>
      <bottom style="thin"/>
    </border>
    <border>
      <left style="double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n"/>
      <right style="double"/>
      <top style="thick">
        <color indexed="12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ck">
        <color indexed="12"/>
      </top>
      <bottom style="thin"/>
    </border>
    <border>
      <left style="double"/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12"/>
      </right>
      <top style="thin"/>
      <bottom style="thin"/>
    </border>
    <border>
      <left style="thin"/>
      <right style="thick">
        <color rgb="FF070BA5"/>
      </right>
      <top style="thick">
        <color indexed="12"/>
      </top>
      <bottom style="thin"/>
    </border>
    <border>
      <left style="thin"/>
      <right style="thick">
        <color rgb="FF070BA5"/>
      </right>
      <top style="thin"/>
      <bottom style="thin"/>
    </border>
    <border>
      <left style="thin"/>
      <right style="thick">
        <color rgb="FF070BA5"/>
      </right>
      <top style="thin"/>
      <bottom style="thick">
        <color indexed="12"/>
      </bottom>
    </border>
    <border>
      <left style="thin"/>
      <right style="double">
        <color indexed="12"/>
      </right>
      <top style="thin"/>
      <bottom style="thick">
        <color indexed="12"/>
      </bottom>
    </border>
    <border>
      <left style="thin"/>
      <right style="thick">
        <color rgb="FF0000FF"/>
      </right>
      <top style="thin"/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double">
        <color indexed="12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indent="11"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3" fontId="1" fillId="0" borderId="32" xfId="0" applyNumberFormat="1" applyFont="1" applyBorder="1" applyAlignment="1">
      <alignment horizontal="center"/>
    </xf>
    <xf numFmtId="9" fontId="1" fillId="0" borderId="30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left" wrapText="1"/>
    </xf>
    <xf numFmtId="0" fontId="13" fillId="0" borderId="28" xfId="0" applyFont="1" applyFill="1" applyBorder="1" applyAlignment="1">
      <alignment horizontal="left" wrapText="1"/>
    </xf>
    <xf numFmtId="0" fontId="15" fillId="0" borderId="28" xfId="0" applyFont="1" applyBorder="1" applyAlignment="1">
      <alignment horizontal="left" wrapText="1"/>
    </xf>
    <xf numFmtId="0" fontId="15" fillId="0" borderId="3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3" fontId="15" fillId="0" borderId="21" xfId="0" applyNumberFormat="1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6" xfId="0" applyFont="1" applyBorder="1" applyAlignment="1">
      <alignment/>
    </xf>
    <xf numFmtId="3" fontId="15" fillId="0" borderId="21" xfId="0" applyNumberFormat="1" applyFont="1" applyBorder="1" applyAlignment="1">
      <alignment horizontal="center"/>
    </xf>
    <xf numFmtId="3" fontId="15" fillId="0" borderId="26" xfId="0" applyNumberFormat="1" applyFont="1" applyBorder="1" applyAlignment="1">
      <alignment horizontal="center"/>
    </xf>
    <xf numFmtId="3" fontId="15" fillId="0" borderId="25" xfId="0" applyNumberFormat="1" applyFont="1" applyBorder="1" applyAlignment="1">
      <alignment horizontal="center"/>
    </xf>
    <xf numFmtId="3" fontId="15" fillId="0" borderId="3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6"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3" fontId="21" fillId="0" borderId="0" xfId="57" applyNumberFormat="1" applyFont="1" applyAlignment="1">
      <alignment horizontal="center" vertical="center"/>
      <protection/>
    </xf>
    <xf numFmtId="3" fontId="1" fillId="0" borderId="0" xfId="0" applyNumberFormat="1" applyFont="1" applyAlignment="1">
      <alignment/>
    </xf>
    <xf numFmtId="3" fontId="21" fillId="0" borderId="21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3" fontId="21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15" fillId="0" borderId="26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 wrapText="1"/>
    </xf>
    <xf numFmtId="1" fontId="21" fillId="0" borderId="41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9" fontId="1" fillId="0" borderId="43" xfId="0" applyNumberFormat="1" applyFont="1" applyBorder="1" applyAlignment="1">
      <alignment horizontal="center"/>
    </xf>
    <xf numFmtId="9" fontId="1" fillId="0" borderId="26" xfId="0" applyNumberFormat="1" applyFont="1" applyBorder="1" applyAlignment="1">
      <alignment horizontal="center"/>
    </xf>
    <xf numFmtId="9" fontId="1" fillId="0" borderId="35" xfId="0" applyNumberFormat="1" applyFont="1" applyBorder="1" applyAlignment="1">
      <alignment horizontal="center"/>
    </xf>
    <xf numFmtId="9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9" fontId="1" fillId="0" borderId="46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Alignment="1">
      <alignment vertical="top"/>
    </xf>
    <xf numFmtId="0" fontId="23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horizontal="left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lan And Actu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1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1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421875" style="1" customWidth="1"/>
    <col min="10" max="10" width="21.421875" style="1" customWidth="1"/>
    <col min="11" max="11" width="11.57421875" style="1" customWidth="1"/>
    <col min="12" max="12" width="10.421875" style="1" customWidth="1"/>
    <col min="13" max="14" width="9.140625" style="1" customWidth="1"/>
    <col min="15" max="15" width="11.00390625" style="1" customWidth="1"/>
    <col min="16" max="16384" width="9.140625" style="1" customWidth="1"/>
  </cols>
  <sheetData>
    <row r="1" ht="13.5" thickBot="1"/>
    <row r="2" spans="2:7" ht="4.5" customHeight="1" thickBot="1" thickTop="1">
      <c r="B2" s="2"/>
      <c r="C2" s="3"/>
      <c r="D2" s="3"/>
      <c r="E2" s="3"/>
      <c r="F2" s="3"/>
      <c r="G2" s="3"/>
    </row>
    <row r="3" spans="2:7" ht="18.75" customHeight="1" thickBot="1" thickTop="1">
      <c r="B3" s="2"/>
      <c r="C3" s="4"/>
      <c r="D3" s="5"/>
      <c r="E3" s="5"/>
      <c r="F3" s="6"/>
      <c r="G3" s="3"/>
    </row>
    <row r="4" spans="2:7" ht="18.75" customHeight="1" thickBot="1" thickTop="1">
      <c r="B4" s="2"/>
      <c r="C4" s="7"/>
      <c r="D4" s="8"/>
      <c r="E4" s="8"/>
      <c r="F4" s="9"/>
      <c r="G4" s="3"/>
    </row>
    <row r="5" spans="2:7" ht="18.75" customHeight="1" thickBot="1" thickTop="1">
      <c r="B5" s="2"/>
      <c r="C5" s="7"/>
      <c r="D5" s="8"/>
      <c r="E5" s="8"/>
      <c r="F5" s="9"/>
      <c r="G5" s="3"/>
    </row>
    <row r="6" spans="2:7" ht="18.75" customHeight="1" thickBot="1" thickTop="1">
      <c r="B6" s="2"/>
      <c r="C6" s="7"/>
      <c r="D6" s="8"/>
      <c r="E6" s="8"/>
      <c r="F6" s="9"/>
      <c r="G6" s="3"/>
    </row>
    <row r="7" spans="2:7" ht="18.75" customHeight="1" thickBot="1" thickTop="1">
      <c r="B7" s="2"/>
      <c r="C7" s="105" t="s">
        <v>67</v>
      </c>
      <c r="D7" s="106"/>
      <c r="E7" s="106"/>
      <c r="F7" s="107"/>
      <c r="G7" s="3"/>
    </row>
    <row r="8" spans="2:7" ht="18.75" customHeight="1" thickBot="1" thickTop="1">
      <c r="B8" s="2"/>
      <c r="C8" s="7"/>
      <c r="D8" s="10"/>
      <c r="E8" s="11"/>
      <c r="F8" s="9"/>
      <c r="G8" s="3"/>
    </row>
    <row r="9" spans="2:7" ht="18.75" customHeight="1" thickBot="1" thickTop="1">
      <c r="B9" s="2"/>
      <c r="C9" s="105" t="s">
        <v>68</v>
      </c>
      <c r="D9" s="108"/>
      <c r="E9" s="108"/>
      <c r="F9" s="109"/>
      <c r="G9" s="3"/>
    </row>
    <row r="10" spans="2:7" ht="16.5" customHeight="1" thickBot="1" thickTop="1">
      <c r="B10" s="2"/>
      <c r="C10" s="105" t="s">
        <v>87</v>
      </c>
      <c r="D10" s="108"/>
      <c r="E10" s="108"/>
      <c r="F10" s="109"/>
      <c r="G10" s="3"/>
    </row>
    <row r="11" spans="2:7" ht="16.5" customHeight="1" thickBot="1" thickTop="1">
      <c r="B11" s="2"/>
      <c r="C11" s="7"/>
      <c r="D11" s="12"/>
      <c r="E11" s="13"/>
      <c r="F11" s="14"/>
      <c r="G11" s="3"/>
    </row>
    <row r="12" spans="2:7" ht="16.5" customHeight="1" thickBot="1" thickTop="1">
      <c r="B12" s="2"/>
      <c r="C12" s="7"/>
      <c r="D12" s="12"/>
      <c r="E12" s="87" t="s">
        <v>73</v>
      </c>
      <c r="F12" s="14"/>
      <c r="G12" s="3"/>
    </row>
    <row r="13" spans="2:7" ht="9.75" customHeight="1" thickBot="1" thickTop="1">
      <c r="B13" s="2"/>
      <c r="C13" s="7"/>
      <c r="D13" s="15"/>
      <c r="E13" s="13"/>
      <c r="F13" s="14"/>
      <c r="G13" s="3"/>
    </row>
    <row r="14" spans="2:20" ht="20.25" thickBot="1" thickTop="1">
      <c r="B14" s="2"/>
      <c r="C14" s="7"/>
      <c r="D14" s="8"/>
      <c r="E14" s="16" t="s">
        <v>2</v>
      </c>
      <c r="F14" s="9"/>
      <c r="G14" s="3"/>
      <c r="S14" s="17"/>
      <c r="T14" s="17"/>
    </row>
    <row r="15" spans="2:7" ht="9" customHeight="1" thickBot="1" thickTop="1">
      <c r="B15" s="2"/>
      <c r="C15" s="7"/>
      <c r="D15" s="18"/>
      <c r="E15" s="8"/>
      <c r="F15" s="9"/>
      <c r="G15" s="3"/>
    </row>
    <row r="16" spans="2:7" ht="20.25" thickBot="1" thickTop="1">
      <c r="B16" s="2"/>
      <c r="C16" s="7"/>
      <c r="D16" s="8"/>
      <c r="E16" s="16" t="s">
        <v>30</v>
      </c>
      <c r="F16" s="9"/>
      <c r="G16" s="3"/>
    </row>
    <row r="17" spans="2:7" ht="20.25" thickBot="1" thickTop="1">
      <c r="B17" s="2"/>
      <c r="C17" s="7"/>
      <c r="D17" s="8"/>
      <c r="E17" s="16"/>
      <c r="F17" s="9"/>
      <c r="G17" s="3"/>
    </row>
    <row r="18" spans="2:7" ht="19.5" customHeight="1" thickBot="1" thickTop="1">
      <c r="B18" s="2"/>
      <c r="C18" s="7"/>
      <c r="D18" s="8"/>
      <c r="E18" s="16" t="s">
        <v>74</v>
      </c>
      <c r="F18" s="9"/>
      <c r="G18" s="3"/>
    </row>
    <row r="19" spans="2:7" ht="10.5" customHeight="1" thickBot="1" thickTop="1">
      <c r="B19" s="2"/>
      <c r="C19" s="7"/>
      <c r="D19" s="8"/>
      <c r="E19" s="16"/>
      <c r="F19" s="9"/>
      <c r="G19" s="3"/>
    </row>
    <row r="20" spans="2:7" ht="20.25" thickBot="1" thickTop="1">
      <c r="B20" s="2"/>
      <c r="C20" s="7"/>
      <c r="D20" s="19"/>
      <c r="E20" s="16" t="s">
        <v>77</v>
      </c>
      <c r="F20" s="9"/>
      <c r="G20" s="3"/>
    </row>
    <row r="21" spans="2:7" ht="20.25" thickBot="1" thickTop="1">
      <c r="B21" s="2"/>
      <c r="C21" s="7"/>
      <c r="D21" s="19"/>
      <c r="E21" s="70"/>
      <c r="F21" s="9"/>
      <c r="G21" s="3"/>
    </row>
    <row r="22" spans="2:7" ht="20.25" thickBot="1" thickTop="1">
      <c r="B22" s="2"/>
      <c r="C22" s="7"/>
      <c r="D22" s="19"/>
      <c r="E22" s="16"/>
      <c r="F22" s="9"/>
      <c r="G22" s="3"/>
    </row>
    <row r="23" spans="2:7" ht="20.25" thickBot="1" thickTop="1">
      <c r="B23" s="2"/>
      <c r="C23" s="7"/>
      <c r="D23" s="19"/>
      <c r="E23" s="16"/>
      <c r="F23" s="9"/>
      <c r="G23" s="3"/>
    </row>
    <row r="24" spans="2:7" ht="20.25" thickBot="1" thickTop="1">
      <c r="B24" s="2"/>
      <c r="C24" s="7"/>
      <c r="D24" s="19"/>
      <c r="E24" s="8"/>
      <c r="F24" s="9"/>
      <c r="G24" s="3"/>
    </row>
    <row r="25" spans="2:7" ht="20.25" thickBot="1" thickTop="1">
      <c r="B25" s="2"/>
      <c r="C25" s="7"/>
      <c r="D25" s="8"/>
      <c r="E25" s="20"/>
      <c r="F25" s="9"/>
      <c r="G25" s="3"/>
    </row>
    <row r="26" spans="2:7" ht="20.25" thickBot="1" thickTop="1">
      <c r="B26" s="2"/>
      <c r="C26" s="21"/>
      <c r="D26" s="22"/>
      <c r="E26" s="22"/>
      <c r="F26" s="23"/>
      <c r="G26" s="3"/>
    </row>
    <row r="27" spans="2:7" ht="4.5" customHeight="1" thickTop="1">
      <c r="B27" s="2"/>
      <c r="C27" s="3" t="s">
        <v>0</v>
      </c>
      <c r="D27" s="3"/>
      <c r="E27" s="3"/>
      <c r="F27" s="3"/>
      <c r="G27" s="3"/>
    </row>
    <row r="28" s="24" customFormat="1" ht="12.75" customHeight="1">
      <c r="C28" s="25" t="s">
        <v>69</v>
      </c>
    </row>
    <row r="29" spans="1:9" ht="25.5" customHeight="1">
      <c r="A29" s="24"/>
      <c r="B29" s="24"/>
      <c r="C29" s="104" t="s">
        <v>80</v>
      </c>
      <c r="D29" s="104"/>
      <c r="E29" s="104"/>
      <c r="F29" s="104"/>
      <c r="G29" s="24"/>
      <c r="H29" s="24"/>
      <c r="I29" s="24"/>
    </row>
    <row r="30" spans="1:9" ht="12.75">
      <c r="A30" s="24"/>
      <c r="B30" s="24"/>
      <c r="C30" s="24"/>
      <c r="D30" s="24"/>
      <c r="E30" s="24"/>
      <c r="F30" s="26" t="s">
        <v>86</v>
      </c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</sheetData>
  <sheetProtection/>
  <mergeCells count="4">
    <mergeCell ref="C29:F29"/>
    <mergeCell ref="C7:F7"/>
    <mergeCell ref="C9:F9"/>
    <mergeCell ref="C10:F10"/>
  </mergeCells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34" sqref="A34:J34"/>
    </sheetView>
  </sheetViews>
  <sheetFormatPr defaultColWidth="9.140625" defaultRowHeight="12.75"/>
  <cols>
    <col min="1" max="1" width="22.140625" style="1" customWidth="1"/>
    <col min="2" max="10" width="7.7109375" style="1" customWidth="1"/>
    <col min="11" max="16384" width="9.140625" style="1" customWidth="1"/>
  </cols>
  <sheetData>
    <row r="1" spans="1:13" ht="18.75">
      <c r="A1" s="120" t="s">
        <v>1</v>
      </c>
      <c r="B1" s="120"/>
      <c r="C1" s="120"/>
      <c r="D1" s="120"/>
      <c r="E1" s="120"/>
      <c r="F1" s="120"/>
      <c r="G1" s="120"/>
      <c r="H1" s="120"/>
      <c r="I1" s="120"/>
      <c r="J1" s="120"/>
      <c r="K1" s="108"/>
      <c r="L1" s="108"/>
      <c r="M1" s="108"/>
    </row>
    <row r="2" spans="1:13" ht="15.75">
      <c r="A2" s="121" t="s">
        <v>68</v>
      </c>
      <c r="B2" s="122"/>
      <c r="C2" s="122"/>
      <c r="D2" s="122"/>
      <c r="E2" s="122"/>
      <c r="F2" s="122"/>
      <c r="G2" s="122"/>
      <c r="H2" s="122"/>
      <c r="I2" s="122"/>
      <c r="J2" s="122"/>
      <c r="K2" s="108"/>
      <c r="L2" s="108"/>
      <c r="M2" s="108"/>
    </row>
    <row r="3" spans="1:13" ht="15.75">
      <c r="A3" s="121" t="s">
        <v>87</v>
      </c>
      <c r="B3" s="122"/>
      <c r="C3" s="122"/>
      <c r="D3" s="122"/>
      <c r="E3" s="122"/>
      <c r="F3" s="122"/>
      <c r="G3" s="122"/>
      <c r="H3" s="122"/>
      <c r="I3" s="122"/>
      <c r="J3" s="122"/>
      <c r="K3" s="108"/>
      <c r="L3" s="108"/>
      <c r="M3" s="108"/>
    </row>
    <row r="4" spans="1:10" ht="9.75" customHeight="1">
      <c r="A4" s="27"/>
      <c r="B4" s="32"/>
      <c r="C4" s="32"/>
      <c r="D4" s="32"/>
      <c r="E4" s="32"/>
      <c r="F4" s="32"/>
      <c r="G4" s="32"/>
      <c r="H4" s="32"/>
      <c r="I4" s="32"/>
      <c r="J4" s="32"/>
    </row>
    <row r="5" spans="1:13" ht="18.75">
      <c r="A5" s="120" t="s">
        <v>2</v>
      </c>
      <c r="B5" s="123"/>
      <c r="C5" s="123"/>
      <c r="D5" s="123"/>
      <c r="E5" s="123"/>
      <c r="F5" s="123"/>
      <c r="G5" s="123"/>
      <c r="H5" s="123"/>
      <c r="I5" s="123"/>
      <c r="J5" s="123"/>
      <c r="K5" s="108"/>
      <c r="L5" s="108"/>
      <c r="M5" s="108"/>
    </row>
    <row r="6" ht="6" customHeight="1" thickBot="1"/>
    <row r="7" spans="1:13" ht="13.5" thickTop="1">
      <c r="A7" s="28"/>
      <c r="B7" s="110"/>
      <c r="C7" s="111"/>
      <c r="D7" s="112"/>
      <c r="E7" s="113" t="s">
        <v>61</v>
      </c>
      <c r="F7" s="114"/>
      <c r="G7" s="114"/>
      <c r="H7" s="114"/>
      <c r="I7" s="114"/>
      <c r="J7" s="114"/>
      <c r="K7" s="115"/>
      <c r="L7" s="115"/>
      <c r="M7" s="116"/>
    </row>
    <row r="8" spans="1:13" ht="16.5" customHeight="1">
      <c r="A8" s="29"/>
      <c r="B8" s="125" t="s">
        <v>21</v>
      </c>
      <c r="C8" s="126"/>
      <c r="D8" s="128"/>
      <c r="E8" s="125" t="s">
        <v>25</v>
      </c>
      <c r="F8" s="126"/>
      <c r="G8" s="128"/>
      <c r="H8" s="125" t="s">
        <v>65</v>
      </c>
      <c r="I8" s="126"/>
      <c r="J8" s="127"/>
      <c r="K8" s="117" t="s">
        <v>76</v>
      </c>
      <c r="L8" s="118"/>
      <c r="M8" s="119"/>
    </row>
    <row r="9" spans="1:13" ht="16.5" customHeight="1">
      <c r="A9" s="33"/>
      <c r="B9" s="71" t="s">
        <v>3</v>
      </c>
      <c r="C9" s="35" t="s">
        <v>20</v>
      </c>
      <c r="D9" s="72" t="s">
        <v>24</v>
      </c>
      <c r="E9" s="75" t="s">
        <v>27</v>
      </c>
      <c r="F9" s="76" t="s">
        <v>31</v>
      </c>
      <c r="G9" s="77" t="s">
        <v>32</v>
      </c>
      <c r="H9" s="71" t="s">
        <v>33</v>
      </c>
      <c r="I9" s="35" t="s">
        <v>34</v>
      </c>
      <c r="J9" s="81" t="s">
        <v>35</v>
      </c>
      <c r="K9" s="71" t="s">
        <v>33</v>
      </c>
      <c r="L9" s="35" t="s">
        <v>34</v>
      </c>
      <c r="M9" s="81" t="s">
        <v>35</v>
      </c>
    </row>
    <row r="10" spans="1:13" ht="25.5">
      <c r="A10" s="29"/>
      <c r="B10" s="73" t="s">
        <v>75</v>
      </c>
      <c r="C10" s="36" t="s">
        <v>26</v>
      </c>
      <c r="D10" s="74" t="s">
        <v>22</v>
      </c>
      <c r="E10" s="78" t="s">
        <v>75</v>
      </c>
      <c r="F10" s="79" t="s">
        <v>26</v>
      </c>
      <c r="G10" s="80" t="s">
        <v>22</v>
      </c>
      <c r="H10" s="73" t="s">
        <v>75</v>
      </c>
      <c r="I10" s="36" t="s">
        <v>26</v>
      </c>
      <c r="J10" s="43" t="s">
        <v>22</v>
      </c>
      <c r="K10" s="73" t="s">
        <v>75</v>
      </c>
      <c r="L10" s="36" t="s">
        <v>26</v>
      </c>
      <c r="M10" s="43" t="s">
        <v>22</v>
      </c>
    </row>
    <row r="11" spans="1:13" ht="14.25">
      <c r="A11" s="30" t="s">
        <v>4</v>
      </c>
      <c r="B11" s="39">
        <v>425</v>
      </c>
      <c r="C11" s="84">
        <v>349</v>
      </c>
      <c r="D11" s="95">
        <f>C11/B11</f>
        <v>0.8211764705882353</v>
      </c>
      <c r="E11" s="39">
        <v>90</v>
      </c>
      <c r="F11" s="85">
        <v>67</v>
      </c>
      <c r="G11" s="95">
        <f>F11/E11</f>
        <v>0.7444444444444445</v>
      </c>
      <c r="H11" s="39">
        <v>335</v>
      </c>
      <c r="I11" s="84">
        <v>282</v>
      </c>
      <c r="J11" s="95">
        <f aca="true" t="shared" si="0" ref="J11:J26">I11/H11</f>
        <v>0.8417910447761194</v>
      </c>
      <c r="K11" s="39">
        <v>350</v>
      </c>
      <c r="L11" s="84">
        <v>321</v>
      </c>
      <c r="M11" s="99">
        <f aca="true" t="shared" si="1" ref="M11:M26">L11/K11</f>
        <v>0.9171428571428571</v>
      </c>
    </row>
    <row r="12" spans="1:13" ht="14.25">
      <c r="A12" s="30" t="s">
        <v>5</v>
      </c>
      <c r="B12" s="39">
        <v>470</v>
      </c>
      <c r="C12" s="84">
        <v>298</v>
      </c>
      <c r="D12" s="95">
        <f aca="true" t="shared" si="2" ref="D12:D26">C12/B12</f>
        <v>0.6340425531914894</v>
      </c>
      <c r="E12" s="39">
        <v>290</v>
      </c>
      <c r="F12" s="85">
        <v>174</v>
      </c>
      <c r="G12" s="95">
        <f aca="true" t="shared" si="3" ref="G12:G26">F12/E12</f>
        <v>0.6</v>
      </c>
      <c r="H12" s="39">
        <v>180</v>
      </c>
      <c r="I12" s="84">
        <v>124</v>
      </c>
      <c r="J12" s="95">
        <f t="shared" si="0"/>
        <v>0.6888888888888889</v>
      </c>
      <c r="K12" s="39">
        <v>300</v>
      </c>
      <c r="L12" s="84">
        <v>135</v>
      </c>
      <c r="M12" s="99">
        <f t="shared" si="1"/>
        <v>0.45</v>
      </c>
    </row>
    <row r="13" spans="1:13" ht="14.25">
      <c r="A13" s="30" t="s">
        <v>6</v>
      </c>
      <c r="B13" s="39">
        <v>735</v>
      </c>
      <c r="C13" s="84">
        <v>687</v>
      </c>
      <c r="D13" s="95">
        <f>C13/B13</f>
        <v>0.9346938775510204</v>
      </c>
      <c r="E13" s="39">
        <v>350</v>
      </c>
      <c r="F13" s="85">
        <v>323</v>
      </c>
      <c r="G13" s="95">
        <f t="shared" si="3"/>
        <v>0.9228571428571428</v>
      </c>
      <c r="H13" s="39">
        <v>385</v>
      </c>
      <c r="I13" s="84">
        <v>364</v>
      </c>
      <c r="J13" s="95">
        <f t="shared" si="0"/>
        <v>0.9454545454545454</v>
      </c>
      <c r="K13" s="39">
        <v>515</v>
      </c>
      <c r="L13" s="84">
        <v>631</v>
      </c>
      <c r="M13" s="99">
        <f t="shared" si="1"/>
        <v>1.225242718446602</v>
      </c>
    </row>
    <row r="14" spans="1:13" ht="14.25">
      <c r="A14" s="30" t="s">
        <v>7</v>
      </c>
      <c r="B14" s="39">
        <v>500</v>
      </c>
      <c r="C14" s="84">
        <v>454</v>
      </c>
      <c r="D14" s="95">
        <f t="shared" si="2"/>
        <v>0.908</v>
      </c>
      <c r="E14" s="39">
        <v>175</v>
      </c>
      <c r="F14" s="85">
        <v>219</v>
      </c>
      <c r="G14" s="95">
        <f t="shared" si="3"/>
        <v>1.2514285714285713</v>
      </c>
      <c r="H14" s="39">
        <v>325</v>
      </c>
      <c r="I14" s="84">
        <v>235</v>
      </c>
      <c r="J14" s="95">
        <f t="shared" si="0"/>
        <v>0.7230769230769231</v>
      </c>
      <c r="K14" s="39">
        <v>250</v>
      </c>
      <c r="L14" s="84">
        <v>293</v>
      </c>
      <c r="M14" s="99">
        <f t="shared" si="1"/>
        <v>1.172</v>
      </c>
    </row>
    <row r="15" spans="1:13" ht="14.25">
      <c r="A15" s="30" t="s">
        <v>8</v>
      </c>
      <c r="B15" s="39">
        <v>347</v>
      </c>
      <c r="C15" s="84">
        <v>335</v>
      </c>
      <c r="D15" s="95">
        <f t="shared" si="2"/>
        <v>0.9654178674351584</v>
      </c>
      <c r="E15" s="39">
        <v>143</v>
      </c>
      <c r="F15" s="85">
        <v>132</v>
      </c>
      <c r="G15" s="95">
        <f t="shared" si="3"/>
        <v>0.9230769230769231</v>
      </c>
      <c r="H15" s="39">
        <v>204</v>
      </c>
      <c r="I15" s="84">
        <v>203</v>
      </c>
      <c r="J15" s="95">
        <f t="shared" si="0"/>
        <v>0.9950980392156863</v>
      </c>
      <c r="K15" s="39">
        <v>315</v>
      </c>
      <c r="L15" s="84">
        <v>326</v>
      </c>
      <c r="M15" s="99">
        <f t="shared" si="1"/>
        <v>1.034920634920635</v>
      </c>
    </row>
    <row r="16" spans="1:13" ht="14.25">
      <c r="A16" s="30" t="s">
        <v>9</v>
      </c>
      <c r="B16" s="39">
        <v>1856</v>
      </c>
      <c r="C16" s="84">
        <v>880</v>
      </c>
      <c r="D16" s="95">
        <f t="shared" si="2"/>
        <v>0.47413793103448276</v>
      </c>
      <c r="E16" s="39">
        <v>395</v>
      </c>
      <c r="F16" s="85">
        <v>218</v>
      </c>
      <c r="G16" s="95">
        <f t="shared" si="3"/>
        <v>0.5518987341772152</v>
      </c>
      <c r="H16" s="39">
        <v>1461</v>
      </c>
      <c r="I16" s="84">
        <v>662</v>
      </c>
      <c r="J16" s="95">
        <f t="shared" si="0"/>
        <v>0.4531143052703628</v>
      </c>
      <c r="K16" s="39">
        <v>680</v>
      </c>
      <c r="L16" s="84">
        <v>422</v>
      </c>
      <c r="M16" s="99">
        <f t="shared" si="1"/>
        <v>0.6205882352941177</v>
      </c>
    </row>
    <row r="17" spans="1:13" ht="14.25">
      <c r="A17" s="30" t="s">
        <v>10</v>
      </c>
      <c r="B17" s="39">
        <v>725</v>
      </c>
      <c r="C17" s="84">
        <v>571</v>
      </c>
      <c r="D17" s="95">
        <f t="shared" si="2"/>
        <v>0.7875862068965517</v>
      </c>
      <c r="E17" s="39">
        <v>200</v>
      </c>
      <c r="F17" s="85">
        <v>135</v>
      </c>
      <c r="G17" s="95">
        <f t="shared" si="3"/>
        <v>0.675</v>
      </c>
      <c r="H17" s="39">
        <v>525</v>
      </c>
      <c r="I17" s="84">
        <v>436</v>
      </c>
      <c r="J17" s="95">
        <f t="shared" si="0"/>
        <v>0.8304761904761905</v>
      </c>
      <c r="K17" s="39">
        <v>425</v>
      </c>
      <c r="L17" s="84">
        <v>443</v>
      </c>
      <c r="M17" s="99">
        <f t="shared" si="1"/>
        <v>1.0423529411764705</v>
      </c>
    </row>
    <row r="18" spans="1:13" ht="14.25">
      <c r="A18" s="30" t="s">
        <v>11</v>
      </c>
      <c r="B18" s="39">
        <v>550</v>
      </c>
      <c r="C18" s="84">
        <v>357</v>
      </c>
      <c r="D18" s="95">
        <f t="shared" si="2"/>
        <v>0.649090909090909</v>
      </c>
      <c r="E18" s="39">
        <v>200</v>
      </c>
      <c r="F18" s="85">
        <v>146</v>
      </c>
      <c r="G18" s="95">
        <f t="shared" si="3"/>
        <v>0.73</v>
      </c>
      <c r="H18" s="39">
        <v>350</v>
      </c>
      <c r="I18" s="84">
        <v>211</v>
      </c>
      <c r="J18" s="95">
        <f t="shared" si="0"/>
        <v>0.6028571428571429</v>
      </c>
      <c r="K18" s="39">
        <v>325</v>
      </c>
      <c r="L18" s="84">
        <v>281</v>
      </c>
      <c r="M18" s="99">
        <f t="shared" si="1"/>
        <v>0.8646153846153846</v>
      </c>
    </row>
    <row r="19" spans="1:13" ht="14.25">
      <c r="A19" s="30" t="s">
        <v>12</v>
      </c>
      <c r="B19" s="39">
        <v>400</v>
      </c>
      <c r="C19" s="84">
        <v>278</v>
      </c>
      <c r="D19" s="95">
        <f t="shared" si="2"/>
        <v>0.695</v>
      </c>
      <c r="E19" s="39">
        <v>175</v>
      </c>
      <c r="F19" s="85">
        <v>106</v>
      </c>
      <c r="G19" s="95">
        <f t="shared" si="3"/>
        <v>0.6057142857142858</v>
      </c>
      <c r="H19" s="39">
        <v>225</v>
      </c>
      <c r="I19" s="84">
        <v>172</v>
      </c>
      <c r="J19" s="95">
        <f t="shared" si="0"/>
        <v>0.7644444444444445</v>
      </c>
      <c r="K19" s="39">
        <v>325</v>
      </c>
      <c r="L19" s="84">
        <v>255</v>
      </c>
      <c r="M19" s="99">
        <f t="shared" si="1"/>
        <v>0.7846153846153846</v>
      </c>
    </row>
    <row r="20" spans="1:13" ht="14.25">
      <c r="A20" s="30" t="s">
        <v>13</v>
      </c>
      <c r="B20" s="39">
        <v>1100</v>
      </c>
      <c r="C20" s="84">
        <v>792</v>
      </c>
      <c r="D20" s="95">
        <f t="shared" si="2"/>
        <v>0.72</v>
      </c>
      <c r="E20" s="39">
        <v>311</v>
      </c>
      <c r="F20" s="85">
        <v>262</v>
      </c>
      <c r="G20" s="95">
        <f t="shared" si="3"/>
        <v>0.842443729903537</v>
      </c>
      <c r="H20" s="39">
        <v>789</v>
      </c>
      <c r="I20" s="84">
        <v>530</v>
      </c>
      <c r="J20" s="95">
        <f t="shared" si="0"/>
        <v>0.6717363751584284</v>
      </c>
      <c r="K20" s="39">
        <v>686</v>
      </c>
      <c r="L20" s="84">
        <v>562</v>
      </c>
      <c r="M20" s="99">
        <f t="shared" si="1"/>
        <v>0.8192419825072886</v>
      </c>
    </row>
    <row r="21" spans="1:13" ht="14.25">
      <c r="A21" s="30" t="s">
        <v>66</v>
      </c>
      <c r="B21" s="39">
        <v>700</v>
      </c>
      <c r="C21" s="84">
        <v>567</v>
      </c>
      <c r="D21" s="95">
        <f t="shared" si="2"/>
        <v>0.81</v>
      </c>
      <c r="E21" s="39">
        <v>200</v>
      </c>
      <c r="F21" s="85">
        <v>215</v>
      </c>
      <c r="G21" s="95">
        <f t="shared" si="3"/>
        <v>1.075</v>
      </c>
      <c r="H21" s="39">
        <v>500</v>
      </c>
      <c r="I21" s="84">
        <v>352</v>
      </c>
      <c r="J21" s="95">
        <f t="shared" si="0"/>
        <v>0.704</v>
      </c>
      <c r="K21" s="39">
        <v>400</v>
      </c>
      <c r="L21" s="84">
        <v>370</v>
      </c>
      <c r="M21" s="99">
        <f t="shared" si="1"/>
        <v>0.925</v>
      </c>
    </row>
    <row r="22" spans="1:13" ht="14.25">
      <c r="A22" s="30" t="s">
        <v>14</v>
      </c>
      <c r="B22" s="39">
        <v>955</v>
      </c>
      <c r="C22" s="84">
        <v>790</v>
      </c>
      <c r="D22" s="95">
        <f t="shared" si="2"/>
        <v>0.8272251308900523</v>
      </c>
      <c r="E22" s="39">
        <v>458</v>
      </c>
      <c r="F22" s="85">
        <v>359</v>
      </c>
      <c r="G22" s="95">
        <f t="shared" si="3"/>
        <v>0.7838427947598253</v>
      </c>
      <c r="H22" s="39">
        <v>497</v>
      </c>
      <c r="I22" s="84">
        <v>431</v>
      </c>
      <c r="J22" s="95">
        <f t="shared" si="0"/>
        <v>0.8672032193158954</v>
      </c>
      <c r="K22" s="39">
        <v>824</v>
      </c>
      <c r="L22" s="84">
        <v>669</v>
      </c>
      <c r="M22" s="99">
        <f t="shared" si="1"/>
        <v>0.8118932038834952</v>
      </c>
    </row>
    <row r="23" spans="1:13" ht="14.25">
      <c r="A23" s="30" t="s">
        <v>15</v>
      </c>
      <c r="B23" s="39">
        <v>900</v>
      </c>
      <c r="C23" s="84">
        <v>646</v>
      </c>
      <c r="D23" s="95">
        <f t="shared" si="2"/>
        <v>0.7177777777777777</v>
      </c>
      <c r="E23" s="39">
        <v>500</v>
      </c>
      <c r="F23" s="85">
        <v>362</v>
      </c>
      <c r="G23" s="95">
        <f t="shared" si="3"/>
        <v>0.724</v>
      </c>
      <c r="H23" s="39">
        <v>400</v>
      </c>
      <c r="I23" s="84">
        <v>284</v>
      </c>
      <c r="J23" s="95">
        <f t="shared" si="0"/>
        <v>0.71</v>
      </c>
      <c r="K23" s="39">
        <v>200</v>
      </c>
      <c r="L23" s="84">
        <v>469</v>
      </c>
      <c r="M23" s="99">
        <f t="shared" si="1"/>
        <v>2.345</v>
      </c>
    </row>
    <row r="24" spans="1:13" ht="14.25">
      <c r="A24" s="30" t="s">
        <v>16</v>
      </c>
      <c r="B24" s="39">
        <v>450</v>
      </c>
      <c r="C24" s="84">
        <v>464</v>
      </c>
      <c r="D24" s="95">
        <f t="shared" si="2"/>
        <v>1.031111111111111</v>
      </c>
      <c r="E24" s="39">
        <v>115</v>
      </c>
      <c r="F24" s="85">
        <v>142</v>
      </c>
      <c r="G24" s="95">
        <f t="shared" si="3"/>
        <v>1.2347826086956522</v>
      </c>
      <c r="H24" s="39">
        <v>335</v>
      </c>
      <c r="I24" s="84">
        <v>322</v>
      </c>
      <c r="J24" s="95">
        <f t="shared" si="0"/>
        <v>0.9611940298507463</v>
      </c>
      <c r="K24" s="39">
        <v>350</v>
      </c>
      <c r="L24" s="84">
        <v>315</v>
      </c>
      <c r="M24" s="99">
        <f t="shared" si="1"/>
        <v>0.9</v>
      </c>
    </row>
    <row r="25" spans="1:13" ht="14.25">
      <c r="A25" s="30" t="s">
        <v>17</v>
      </c>
      <c r="B25" s="39">
        <v>1400</v>
      </c>
      <c r="C25" s="84">
        <v>915</v>
      </c>
      <c r="D25" s="95">
        <f t="shared" si="2"/>
        <v>0.6535714285714286</v>
      </c>
      <c r="E25" s="39">
        <v>600</v>
      </c>
      <c r="F25" s="85">
        <v>419</v>
      </c>
      <c r="G25" s="95">
        <f t="shared" si="3"/>
        <v>0.6983333333333334</v>
      </c>
      <c r="H25" s="39">
        <v>800</v>
      </c>
      <c r="I25" s="84">
        <v>496</v>
      </c>
      <c r="J25" s="95">
        <f t="shared" si="0"/>
        <v>0.62</v>
      </c>
      <c r="K25" s="39">
        <v>500</v>
      </c>
      <c r="L25" s="84">
        <v>433</v>
      </c>
      <c r="M25" s="99">
        <f t="shared" si="1"/>
        <v>0.866</v>
      </c>
    </row>
    <row r="26" spans="1:13" ht="14.25">
      <c r="A26" s="30" t="s">
        <v>79</v>
      </c>
      <c r="B26" s="39">
        <v>560</v>
      </c>
      <c r="C26" s="84">
        <v>470</v>
      </c>
      <c r="D26" s="95">
        <f t="shared" si="2"/>
        <v>0.8392857142857143</v>
      </c>
      <c r="E26" s="39">
        <v>250</v>
      </c>
      <c r="F26" s="85">
        <v>227</v>
      </c>
      <c r="G26" s="95">
        <f t="shared" si="3"/>
        <v>0.908</v>
      </c>
      <c r="H26" s="39">
        <v>310</v>
      </c>
      <c r="I26" s="84">
        <v>243</v>
      </c>
      <c r="J26" s="95">
        <f t="shared" si="0"/>
        <v>0.7838709677419354</v>
      </c>
      <c r="K26" s="39">
        <v>400</v>
      </c>
      <c r="L26" s="84">
        <v>343</v>
      </c>
      <c r="M26" s="99">
        <f t="shared" si="1"/>
        <v>0.8575</v>
      </c>
    </row>
    <row r="27" spans="1:13" ht="14.25">
      <c r="A27" s="30" t="s">
        <v>18</v>
      </c>
      <c r="B27" s="39" t="s">
        <v>23</v>
      </c>
      <c r="C27" s="40">
        <v>283</v>
      </c>
      <c r="D27" s="95" t="s">
        <v>23</v>
      </c>
      <c r="E27" s="39" t="s">
        <v>23</v>
      </c>
      <c r="F27" s="40">
        <v>88</v>
      </c>
      <c r="G27" s="95" t="s">
        <v>23</v>
      </c>
      <c r="H27" s="39" t="s">
        <v>23</v>
      </c>
      <c r="I27" s="40">
        <v>195</v>
      </c>
      <c r="J27" s="97" t="s">
        <v>23</v>
      </c>
      <c r="K27" s="39" t="s">
        <v>23</v>
      </c>
      <c r="L27" s="40">
        <v>11</v>
      </c>
      <c r="M27" s="97" t="s">
        <v>23</v>
      </c>
    </row>
    <row r="28" spans="1:13" ht="15" thickBot="1">
      <c r="A28" s="31" t="s">
        <v>19</v>
      </c>
      <c r="B28" s="41">
        <f>SUM(B11:B26)</f>
        <v>12073</v>
      </c>
      <c r="C28" s="42">
        <v>8178</v>
      </c>
      <c r="D28" s="96">
        <f>C28/B28</f>
        <v>0.6773792760705707</v>
      </c>
      <c r="E28" s="41">
        <f>SUM(E11:E26)</f>
        <v>4452</v>
      </c>
      <c r="F28" s="42">
        <v>2588</v>
      </c>
      <c r="G28" s="96">
        <f>F28/E28</f>
        <v>0.5813117699910153</v>
      </c>
      <c r="H28" s="41">
        <f>SUM(H11:H26)</f>
        <v>7621</v>
      </c>
      <c r="I28" s="42">
        <v>5590</v>
      </c>
      <c r="J28" s="98">
        <f>I28/H28</f>
        <v>0.7334995407426846</v>
      </c>
      <c r="K28" s="41">
        <f>SUM(K11:K26)</f>
        <v>6845</v>
      </c>
      <c r="L28" s="42">
        <v>5795</v>
      </c>
      <c r="M28" s="98">
        <f>L28/K28</f>
        <v>0.8466033601168736</v>
      </c>
    </row>
    <row r="29" spans="1:13" ht="13.5" thickTop="1">
      <c r="A29" s="129" t="s">
        <v>28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1:10" ht="12.75">
      <c r="A30" s="1" t="s">
        <v>71</v>
      </c>
      <c r="C30"/>
      <c r="D30"/>
      <c r="E30"/>
      <c r="F30"/>
      <c r="G30"/>
      <c r="H30"/>
      <c r="I30"/>
      <c r="J30"/>
    </row>
    <row r="31" spans="1:13" ht="12.75">
      <c r="A31" s="131" t="s">
        <v>29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08"/>
      <c r="L31" s="108"/>
      <c r="M31" s="108"/>
    </row>
    <row r="32" spans="1:10" ht="12.75">
      <c r="A32" s="124" t="s">
        <v>42</v>
      </c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3" ht="12.75">
      <c r="A33" s="133" t="s">
        <v>85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08"/>
      <c r="L33" s="108"/>
      <c r="M33" s="108"/>
    </row>
    <row r="34" spans="1:10" ht="12.75">
      <c r="A34" s="124"/>
      <c r="B34" s="108"/>
      <c r="C34" s="108"/>
      <c r="D34" s="108"/>
      <c r="E34" s="108"/>
      <c r="F34" s="108"/>
      <c r="G34" s="108"/>
      <c r="H34" s="108"/>
      <c r="I34" s="108"/>
      <c r="J34" s="108"/>
    </row>
  </sheetData>
  <sheetProtection/>
  <mergeCells count="15">
    <mergeCell ref="A34:J34"/>
    <mergeCell ref="H8:J8"/>
    <mergeCell ref="A32:J32"/>
    <mergeCell ref="B8:D8"/>
    <mergeCell ref="E8:G8"/>
    <mergeCell ref="A29:M29"/>
    <mergeCell ref="A31:M31"/>
    <mergeCell ref="A33:M33"/>
    <mergeCell ref="B7:D7"/>
    <mergeCell ref="E7:M7"/>
    <mergeCell ref="K8:M8"/>
    <mergeCell ref="A1:M1"/>
    <mergeCell ref="A2:M2"/>
    <mergeCell ref="A3:M3"/>
    <mergeCell ref="A5:M5"/>
  </mergeCells>
  <printOptions horizontalCentered="1" verticalCentered="1"/>
  <pageMargins left="0.5" right="0.5" top="0.7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21.421875" style="1" customWidth="1"/>
    <col min="2" max="2" width="10.00390625" style="1" customWidth="1"/>
    <col min="3" max="3" width="9.00390625" style="1" customWidth="1"/>
    <col min="4" max="4" width="7.28125" style="1" customWidth="1"/>
    <col min="5" max="5" width="11.00390625" style="1" customWidth="1"/>
    <col min="6" max="6" width="7.28125" style="1" customWidth="1"/>
    <col min="7" max="7" width="11.140625" style="1" customWidth="1"/>
    <col min="8" max="8" width="10.140625" style="1" customWidth="1"/>
    <col min="9" max="9" width="12.28125" style="1" customWidth="1"/>
    <col min="10" max="10" width="11.140625" style="1" customWidth="1"/>
    <col min="11" max="16384" width="9.140625" style="1" customWidth="1"/>
  </cols>
  <sheetData>
    <row r="1" spans="1:10" ht="18" customHeight="1">
      <c r="A1" s="120" t="s">
        <v>1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6.5" customHeight="1">
      <c r="A2" s="121" t="str">
        <f>'Plan vs Actual'!A2</f>
        <v>OSCCAR Summary by WIB Area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>
      <c r="A3" s="121" t="str">
        <f>'Plan vs Actual'!A3</f>
        <v>FY16 Quarter Ending March 31, 2016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.75" customHeight="1">
      <c r="A4" s="27"/>
      <c r="B4" s="32"/>
      <c r="C4" s="32"/>
      <c r="D4" s="32"/>
      <c r="E4" s="32"/>
      <c r="F4" s="32"/>
      <c r="G4" s="32"/>
      <c r="H4" s="32"/>
      <c r="I4" s="32"/>
      <c r="J4" s="32"/>
    </row>
    <row r="5" spans="1:10" ht="18.75">
      <c r="A5" s="120" t="s">
        <v>30</v>
      </c>
      <c r="B5" s="134"/>
      <c r="C5" s="134"/>
      <c r="D5" s="134"/>
      <c r="E5" s="134"/>
      <c r="F5" s="134"/>
      <c r="G5" s="134"/>
      <c r="H5" s="134"/>
      <c r="I5" s="134"/>
      <c r="J5" s="134"/>
    </row>
    <row r="6" ht="6" customHeight="1" thickBot="1"/>
    <row r="7" spans="1:10" s="32" customFormat="1" ht="13.5" customHeight="1" thickTop="1">
      <c r="A7" s="44" t="s">
        <v>3</v>
      </c>
      <c r="B7" s="38" t="s">
        <v>20</v>
      </c>
      <c r="C7" s="38" t="s">
        <v>24</v>
      </c>
      <c r="D7" s="100" t="s">
        <v>27</v>
      </c>
      <c r="E7" s="38" t="s">
        <v>31</v>
      </c>
      <c r="F7" s="47" t="s">
        <v>32</v>
      </c>
      <c r="G7" s="49"/>
      <c r="H7" s="38"/>
      <c r="I7" s="38"/>
      <c r="J7" s="90"/>
    </row>
    <row r="8" spans="1:10" s="34" customFormat="1" ht="38.25">
      <c r="A8" s="46"/>
      <c r="B8" s="36" t="s">
        <v>21</v>
      </c>
      <c r="C8" s="36" t="s">
        <v>39</v>
      </c>
      <c r="D8" s="101" t="s">
        <v>40</v>
      </c>
      <c r="E8" s="36" t="s">
        <v>41</v>
      </c>
      <c r="F8" s="48" t="s">
        <v>40</v>
      </c>
      <c r="G8" s="50" t="s">
        <v>81</v>
      </c>
      <c r="H8" s="36" t="s">
        <v>82</v>
      </c>
      <c r="I8" s="36" t="s">
        <v>83</v>
      </c>
      <c r="J8" s="91" t="s">
        <v>84</v>
      </c>
    </row>
    <row r="9" spans="1:10" ht="12.75">
      <c r="A9" s="45" t="s">
        <v>4</v>
      </c>
      <c r="B9" s="82">
        <f>'Plan vs Actual'!C11</f>
        <v>349</v>
      </c>
      <c r="C9" s="40">
        <f>'Plan vs Actual'!I11</f>
        <v>282</v>
      </c>
      <c r="D9" s="102">
        <f>C9/B9</f>
        <v>0.8080229226361032</v>
      </c>
      <c r="E9" s="84">
        <f>'Plan vs Actual'!L11</f>
        <v>321</v>
      </c>
      <c r="F9" s="52">
        <f>E9/B9</f>
        <v>0.9197707736389685</v>
      </c>
      <c r="G9" s="86">
        <v>4</v>
      </c>
      <c r="H9" s="84">
        <v>1</v>
      </c>
      <c r="I9" s="84">
        <v>66</v>
      </c>
      <c r="J9" s="92">
        <v>27</v>
      </c>
    </row>
    <row r="10" spans="1:10" ht="12.75">
      <c r="A10" s="45" t="s">
        <v>5</v>
      </c>
      <c r="B10" s="40">
        <f>'Plan vs Actual'!C12</f>
        <v>298</v>
      </c>
      <c r="C10" s="40">
        <f>'Plan vs Actual'!I12</f>
        <v>124</v>
      </c>
      <c r="D10" s="102">
        <f aca="true" t="shared" si="0" ref="D10:D25">C10/B10</f>
        <v>0.4161073825503356</v>
      </c>
      <c r="E10" s="84">
        <f>'Plan vs Actual'!L12</f>
        <v>135</v>
      </c>
      <c r="F10" s="52">
        <f aca="true" t="shared" si="1" ref="F10:F26">E10/B10</f>
        <v>0.45302013422818793</v>
      </c>
      <c r="G10" s="86">
        <v>39</v>
      </c>
      <c r="H10" s="84">
        <v>18</v>
      </c>
      <c r="I10" s="84">
        <v>180</v>
      </c>
      <c r="J10" s="92">
        <v>9</v>
      </c>
    </row>
    <row r="11" spans="1:10" ht="12.75">
      <c r="A11" s="45" t="s">
        <v>6</v>
      </c>
      <c r="B11" s="40">
        <f>'Plan vs Actual'!C13</f>
        <v>687</v>
      </c>
      <c r="C11" s="40">
        <f>'Plan vs Actual'!I13</f>
        <v>364</v>
      </c>
      <c r="D11" s="102">
        <f t="shared" si="0"/>
        <v>0.529839883551674</v>
      </c>
      <c r="E11" s="84">
        <f>'Plan vs Actual'!L13</f>
        <v>631</v>
      </c>
      <c r="F11" s="52">
        <f t="shared" si="1"/>
        <v>0.9184861717612809</v>
      </c>
      <c r="G11" s="86">
        <v>84</v>
      </c>
      <c r="H11" s="84">
        <v>25</v>
      </c>
      <c r="I11" s="84">
        <v>185</v>
      </c>
      <c r="J11" s="92">
        <v>135</v>
      </c>
    </row>
    <row r="12" spans="1:10" ht="12.75">
      <c r="A12" s="45" t="s">
        <v>7</v>
      </c>
      <c r="B12" s="40">
        <f>'Plan vs Actual'!C14</f>
        <v>454</v>
      </c>
      <c r="C12" s="40">
        <f>'Plan vs Actual'!I14</f>
        <v>235</v>
      </c>
      <c r="D12" s="102">
        <f t="shared" si="0"/>
        <v>0.5176211453744494</v>
      </c>
      <c r="E12" s="84">
        <f>'Plan vs Actual'!L14</f>
        <v>293</v>
      </c>
      <c r="F12" s="52">
        <f t="shared" si="1"/>
        <v>0.6453744493392071</v>
      </c>
      <c r="G12" s="86">
        <v>218</v>
      </c>
      <c r="H12" s="84">
        <v>25</v>
      </c>
      <c r="I12" s="84">
        <v>131</v>
      </c>
      <c r="J12" s="92">
        <v>4</v>
      </c>
    </row>
    <row r="13" spans="1:10" ht="12.75">
      <c r="A13" s="45" t="s">
        <v>8</v>
      </c>
      <c r="B13" s="40">
        <f>'Plan vs Actual'!C15</f>
        <v>335</v>
      </c>
      <c r="C13" s="40">
        <f>'Plan vs Actual'!I15</f>
        <v>203</v>
      </c>
      <c r="D13" s="102">
        <f t="shared" si="0"/>
        <v>0.6059701492537314</v>
      </c>
      <c r="E13" s="84">
        <f>'Plan vs Actual'!L15</f>
        <v>326</v>
      </c>
      <c r="F13" s="52">
        <f t="shared" si="1"/>
        <v>0.9731343283582089</v>
      </c>
      <c r="G13" s="86">
        <v>7</v>
      </c>
      <c r="H13" s="84">
        <v>24</v>
      </c>
      <c r="I13" s="84">
        <v>29</v>
      </c>
      <c r="J13" s="92">
        <v>17</v>
      </c>
    </row>
    <row r="14" spans="1:10" ht="12.75">
      <c r="A14" s="45" t="s">
        <v>9</v>
      </c>
      <c r="B14" s="40">
        <f>'Plan vs Actual'!C16</f>
        <v>880</v>
      </c>
      <c r="C14" s="40">
        <f>'Plan vs Actual'!I16</f>
        <v>662</v>
      </c>
      <c r="D14" s="102">
        <f t="shared" si="0"/>
        <v>0.7522727272727273</v>
      </c>
      <c r="E14" s="84">
        <f>'Plan vs Actual'!L16</f>
        <v>422</v>
      </c>
      <c r="F14" s="52">
        <f t="shared" si="1"/>
        <v>0.47954545454545455</v>
      </c>
      <c r="G14" s="86">
        <v>575</v>
      </c>
      <c r="H14" s="84">
        <v>78</v>
      </c>
      <c r="I14" s="84">
        <v>172</v>
      </c>
      <c r="J14" s="92">
        <v>331</v>
      </c>
    </row>
    <row r="15" spans="1:10" ht="12.75">
      <c r="A15" s="45" t="s">
        <v>10</v>
      </c>
      <c r="B15" s="40">
        <f>'Plan vs Actual'!C17</f>
        <v>571</v>
      </c>
      <c r="C15" s="40">
        <f>'Plan vs Actual'!I17</f>
        <v>436</v>
      </c>
      <c r="D15" s="102">
        <f t="shared" si="0"/>
        <v>0.7635726795096323</v>
      </c>
      <c r="E15" s="84">
        <f>'Plan vs Actual'!L17</f>
        <v>443</v>
      </c>
      <c r="F15" s="52">
        <f t="shared" si="1"/>
        <v>0.7758318739054291</v>
      </c>
      <c r="G15" s="86">
        <v>77</v>
      </c>
      <c r="H15" s="84">
        <v>106</v>
      </c>
      <c r="I15" s="84">
        <v>177</v>
      </c>
      <c r="J15" s="92">
        <v>430</v>
      </c>
    </row>
    <row r="16" spans="1:10" ht="12.75">
      <c r="A16" s="45" t="s">
        <v>11</v>
      </c>
      <c r="B16" s="40">
        <f>'Plan vs Actual'!C18</f>
        <v>357</v>
      </c>
      <c r="C16" s="40">
        <f>'Plan vs Actual'!I18</f>
        <v>211</v>
      </c>
      <c r="D16" s="102">
        <f t="shared" si="0"/>
        <v>0.5910364145658263</v>
      </c>
      <c r="E16" s="84">
        <f>'Plan vs Actual'!L18</f>
        <v>281</v>
      </c>
      <c r="F16" s="52">
        <f t="shared" si="1"/>
        <v>0.7871148459383753</v>
      </c>
      <c r="G16" s="86">
        <v>185</v>
      </c>
      <c r="H16" s="84">
        <v>32</v>
      </c>
      <c r="I16" s="84">
        <v>218</v>
      </c>
      <c r="J16" s="92">
        <v>55</v>
      </c>
    </row>
    <row r="17" spans="1:10" ht="12.75">
      <c r="A17" s="45" t="s">
        <v>12</v>
      </c>
      <c r="B17" s="40">
        <f>'Plan vs Actual'!C19</f>
        <v>278</v>
      </c>
      <c r="C17" s="40">
        <f>'Plan vs Actual'!I19</f>
        <v>172</v>
      </c>
      <c r="D17" s="102">
        <f t="shared" si="0"/>
        <v>0.6187050359712231</v>
      </c>
      <c r="E17" s="84">
        <f>'Plan vs Actual'!L19</f>
        <v>255</v>
      </c>
      <c r="F17" s="52">
        <f t="shared" si="1"/>
        <v>0.9172661870503597</v>
      </c>
      <c r="G17" s="86">
        <v>122</v>
      </c>
      <c r="H17" s="84">
        <v>10</v>
      </c>
      <c r="I17" s="84">
        <v>55</v>
      </c>
      <c r="J17" s="92">
        <v>212</v>
      </c>
    </row>
    <row r="18" spans="1:10" ht="12.75">
      <c r="A18" s="45" t="s">
        <v>13</v>
      </c>
      <c r="B18" s="40">
        <f>'Plan vs Actual'!C20</f>
        <v>792</v>
      </c>
      <c r="C18" s="40">
        <f>'Plan vs Actual'!I20</f>
        <v>530</v>
      </c>
      <c r="D18" s="102">
        <f t="shared" si="0"/>
        <v>0.6691919191919192</v>
      </c>
      <c r="E18" s="84">
        <f>'Plan vs Actual'!L20</f>
        <v>562</v>
      </c>
      <c r="F18" s="52">
        <f t="shared" si="1"/>
        <v>0.7095959595959596</v>
      </c>
      <c r="G18" s="86">
        <v>194</v>
      </c>
      <c r="H18" s="84">
        <v>174</v>
      </c>
      <c r="I18" s="84">
        <v>203</v>
      </c>
      <c r="J18" s="92">
        <v>262</v>
      </c>
    </row>
    <row r="19" spans="1:10" ht="12.75">
      <c r="A19" s="45" t="s">
        <v>66</v>
      </c>
      <c r="B19" s="40">
        <f>'Plan vs Actual'!C21</f>
        <v>567</v>
      </c>
      <c r="C19" s="40">
        <f>'Plan vs Actual'!I21</f>
        <v>352</v>
      </c>
      <c r="D19" s="102">
        <f t="shared" si="0"/>
        <v>0.6208112874779541</v>
      </c>
      <c r="E19" s="84">
        <f>'Plan vs Actual'!L21</f>
        <v>370</v>
      </c>
      <c r="F19" s="52">
        <f t="shared" si="1"/>
        <v>0.6525573192239859</v>
      </c>
      <c r="G19" s="86">
        <v>288</v>
      </c>
      <c r="H19" s="84">
        <v>73</v>
      </c>
      <c r="I19" s="84">
        <v>85</v>
      </c>
      <c r="J19" s="92">
        <v>40</v>
      </c>
    </row>
    <row r="20" spans="1:10" ht="12.75">
      <c r="A20" s="45" t="s">
        <v>14</v>
      </c>
      <c r="B20" s="40">
        <f>'Plan vs Actual'!C22</f>
        <v>790</v>
      </c>
      <c r="C20" s="40">
        <f>'Plan vs Actual'!I22</f>
        <v>431</v>
      </c>
      <c r="D20" s="102">
        <f t="shared" si="0"/>
        <v>0.5455696202531646</v>
      </c>
      <c r="E20" s="84">
        <f>'Plan vs Actual'!L22</f>
        <v>669</v>
      </c>
      <c r="F20" s="52">
        <f t="shared" si="1"/>
        <v>0.8468354430379746</v>
      </c>
      <c r="G20" s="86">
        <v>54</v>
      </c>
      <c r="H20" s="84">
        <v>38</v>
      </c>
      <c r="I20" s="84">
        <v>282</v>
      </c>
      <c r="J20" s="92">
        <v>30</v>
      </c>
    </row>
    <row r="21" spans="1:10" ht="12.75">
      <c r="A21" s="45" t="s">
        <v>36</v>
      </c>
      <c r="B21" s="40">
        <f>'Plan vs Actual'!C23</f>
        <v>646</v>
      </c>
      <c r="C21" s="40">
        <f>'Plan vs Actual'!I23</f>
        <v>284</v>
      </c>
      <c r="D21" s="102">
        <f t="shared" si="0"/>
        <v>0.43962848297213625</v>
      </c>
      <c r="E21" s="84">
        <f>'Plan vs Actual'!L23</f>
        <v>469</v>
      </c>
      <c r="F21" s="52">
        <f t="shared" si="1"/>
        <v>0.7260061919504643</v>
      </c>
      <c r="G21" s="86">
        <v>158</v>
      </c>
      <c r="H21" s="84">
        <v>36</v>
      </c>
      <c r="I21" s="84">
        <v>179</v>
      </c>
      <c r="J21" s="92">
        <v>137</v>
      </c>
    </row>
    <row r="22" spans="1:10" ht="12.75">
      <c r="A22" s="45" t="s">
        <v>16</v>
      </c>
      <c r="B22" s="40">
        <f>'Plan vs Actual'!C24</f>
        <v>464</v>
      </c>
      <c r="C22" s="40">
        <f>'Plan vs Actual'!I24</f>
        <v>322</v>
      </c>
      <c r="D22" s="102">
        <f t="shared" si="0"/>
        <v>0.6939655172413793</v>
      </c>
      <c r="E22" s="84">
        <f>'Plan vs Actual'!L24</f>
        <v>315</v>
      </c>
      <c r="F22" s="52">
        <f t="shared" si="1"/>
        <v>0.6788793103448276</v>
      </c>
      <c r="G22" s="86">
        <v>134</v>
      </c>
      <c r="H22" s="84">
        <v>47</v>
      </c>
      <c r="I22" s="84">
        <v>122</v>
      </c>
      <c r="J22" s="92">
        <v>11</v>
      </c>
    </row>
    <row r="23" spans="1:10" ht="12.75">
      <c r="A23" s="45" t="s">
        <v>17</v>
      </c>
      <c r="B23" s="40">
        <f>'Plan vs Actual'!C25</f>
        <v>915</v>
      </c>
      <c r="C23" s="40">
        <f>'Plan vs Actual'!I25</f>
        <v>496</v>
      </c>
      <c r="D23" s="102">
        <f t="shared" si="0"/>
        <v>0.5420765027322404</v>
      </c>
      <c r="E23" s="84">
        <f>'Plan vs Actual'!L25</f>
        <v>433</v>
      </c>
      <c r="F23" s="52">
        <f t="shared" si="1"/>
        <v>0.473224043715847</v>
      </c>
      <c r="G23" s="86">
        <v>532</v>
      </c>
      <c r="H23" s="84">
        <v>183</v>
      </c>
      <c r="I23" s="84">
        <v>106</v>
      </c>
      <c r="J23" s="92">
        <v>306</v>
      </c>
    </row>
    <row r="24" spans="1:10" ht="12.75">
      <c r="A24" s="45" t="s">
        <v>79</v>
      </c>
      <c r="B24" s="40">
        <f>'Plan vs Actual'!C26</f>
        <v>470</v>
      </c>
      <c r="C24" s="40">
        <f>'Plan vs Actual'!I26</f>
        <v>243</v>
      </c>
      <c r="D24" s="102">
        <f t="shared" si="0"/>
        <v>0.5170212765957447</v>
      </c>
      <c r="E24" s="84">
        <f>'Plan vs Actual'!L26</f>
        <v>343</v>
      </c>
      <c r="F24" s="52">
        <f t="shared" si="1"/>
        <v>0.7297872340425532</v>
      </c>
      <c r="G24" s="86">
        <v>164</v>
      </c>
      <c r="H24" s="84">
        <v>31</v>
      </c>
      <c r="I24" s="84">
        <v>196</v>
      </c>
      <c r="J24" s="92">
        <v>168</v>
      </c>
    </row>
    <row r="25" spans="1:10" ht="12.75">
      <c r="A25" s="45" t="s">
        <v>37</v>
      </c>
      <c r="B25" s="40">
        <f>'Plan vs Actual'!C27</f>
        <v>283</v>
      </c>
      <c r="C25" s="40">
        <f>'Plan vs Actual'!I27</f>
        <v>195</v>
      </c>
      <c r="D25" s="102">
        <f t="shared" si="0"/>
        <v>0.6890459363957597</v>
      </c>
      <c r="E25" s="84">
        <f>'Plan vs Actual'!L27</f>
        <v>11</v>
      </c>
      <c r="F25" s="52">
        <f t="shared" si="1"/>
        <v>0.038869257950530034</v>
      </c>
      <c r="G25" s="51">
        <v>191</v>
      </c>
      <c r="H25" s="40">
        <v>63</v>
      </c>
      <c r="I25" s="40">
        <v>115</v>
      </c>
      <c r="J25" s="93">
        <v>5</v>
      </c>
    </row>
    <row r="26" spans="1:10" ht="13.5" thickBot="1">
      <c r="A26" s="45" t="s">
        <v>38</v>
      </c>
      <c r="B26" s="40">
        <f>'Plan vs Actual'!C28</f>
        <v>8178</v>
      </c>
      <c r="C26" s="40">
        <f>'Plan vs Actual'!I28</f>
        <v>5590</v>
      </c>
      <c r="D26" s="102">
        <f>C26/B26</f>
        <v>0.6835412081193446</v>
      </c>
      <c r="E26" s="103">
        <f>'Plan vs Actual'!L28</f>
        <v>5795</v>
      </c>
      <c r="F26" s="52">
        <f t="shared" si="1"/>
        <v>0.7086084617265835</v>
      </c>
      <c r="G26" s="51">
        <v>2906</v>
      </c>
      <c r="H26" s="40">
        <v>947</v>
      </c>
      <c r="I26" s="40">
        <v>2141</v>
      </c>
      <c r="J26" s="94">
        <v>2057</v>
      </c>
    </row>
    <row r="27" spans="1:10" ht="13.5" thickTop="1">
      <c r="A27" s="137" t="s">
        <v>72</v>
      </c>
      <c r="B27" s="138"/>
      <c r="C27" s="138"/>
      <c r="D27" s="138"/>
      <c r="E27" s="138"/>
      <c r="F27" s="138"/>
      <c r="G27" s="138"/>
      <c r="H27" s="138"/>
      <c r="I27" s="138"/>
      <c r="J27" s="138"/>
    </row>
    <row r="28" spans="1:10" ht="12.75">
      <c r="A28" s="135" t="s">
        <v>29</v>
      </c>
      <c r="B28" s="136"/>
      <c r="C28" s="136"/>
      <c r="D28" s="136"/>
      <c r="E28" s="136"/>
      <c r="F28" s="136"/>
      <c r="G28" s="136"/>
      <c r="H28" s="136"/>
      <c r="I28" s="136"/>
      <c r="J28" s="136"/>
    </row>
    <row r="29" spans="1:10" ht="12.75">
      <c r="A29" s="135" t="s">
        <v>42</v>
      </c>
      <c r="B29" s="136"/>
      <c r="C29" s="136"/>
      <c r="D29" s="136"/>
      <c r="E29" s="136"/>
      <c r="F29" s="136"/>
      <c r="G29" s="136"/>
      <c r="H29" s="136"/>
      <c r="I29" s="136"/>
      <c r="J29" s="136"/>
    </row>
    <row r="30" spans="1:10" ht="12.75">
      <c r="A30" s="135" t="s">
        <v>43</v>
      </c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0" ht="12.75">
      <c r="A31" s="135" t="s">
        <v>70</v>
      </c>
      <c r="B31" s="136"/>
      <c r="C31" s="136"/>
      <c r="D31" s="136"/>
      <c r="E31" s="136"/>
      <c r="F31" s="136"/>
      <c r="G31" s="136"/>
      <c r="H31" s="136"/>
      <c r="I31" s="136"/>
      <c r="J31" s="136"/>
    </row>
    <row r="33" ht="12.75">
      <c r="C33" s="83"/>
    </row>
  </sheetData>
  <sheetProtection/>
  <mergeCells count="9">
    <mergeCell ref="A1:J1"/>
    <mergeCell ref="A2:J2"/>
    <mergeCell ref="A3:J3"/>
    <mergeCell ref="A5:J5"/>
    <mergeCell ref="A31:J31"/>
    <mergeCell ref="A27:J27"/>
    <mergeCell ref="A28:J28"/>
    <mergeCell ref="A29:J29"/>
    <mergeCell ref="A30:J30"/>
  </mergeCells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4"/>
  <sheetViews>
    <sheetView zoomScalePageLayoutView="0" workbookViewId="0" topLeftCell="B1">
      <selection activeCell="B23" sqref="B23:N23"/>
    </sheetView>
  </sheetViews>
  <sheetFormatPr defaultColWidth="9.140625" defaultRowHeight="12.75"/>
  <cols>
    <col min="1" max="1" width="9.140625" style="1" customWidth="1"/>
    <col min="2" max="2" width="43.421875" style="1" customWidth="1"/>
    <col min="3" max="14" width="7.57421875" style="1" customWidth="1"/>
    <col min="15" max="16384" width="9.140625" style="1" customWidth="1"/>
  </cols>
  <sheetData>
    <row r="1" spans="2:18" ht="18.75" customHeight="1">
      <c r="B1" s="120" t="s">
        <v>1</v>
      </c>
      <c r="C1" s="120"/>
      <c r="D1" s="120"/>
      <c r="E1" s="120"/>
      <c r="F1" s="120"/>
      <c r="G1" s="120"/>
      <c r="H1" s="120"/>
      <c r="I1" s="120"/>
      <c r="J1" s="120"/>
      <c r="K1" s="120"/>
      <c r="L1" s="134"/>
      <c r="M1" s="134"/>
      <c r="N1" s="134"/>
      <c r="O1" s="58"/>
      <c r="P1" s="58"/>
      <c r="Q1" s="58"/>
      <c r="R1" s="58"/>
    </row>
    <row r="2" spans="2:18" ht="18.75" customHeight="1">
      <c r="B2" s="121" t="str">
        <f>'Plan vs Actual'!A2</f>
        <v>OSCCAR Summary by WIB Area</v>
      </c>
      <c r="C2" s="122"/>
      <c r="D2" s="122"/>
      <c r="E2" s="122"/>
      <c r="F2" s="122"/>
      <c r="G2" s="122"/>
      <c r="H2" s="122"/>
      <c r="I2" s="122"/>
      <c r="J2" s="122"/>
      <c r="K2" s="122"/>
      <c r="L2" s="134"/>
      <c r="M2" s="134"/>
      <c r="N2" s="134"/>
      <c r="O2" s="58"/>
      <c r="P2" s="58"/>
      <c r="Q2" s="58"/>
      <c r="R2" s="58"/>
    </row>
    <row r="3" spans="2:18" ht="18.75" customHeight="1">
      <c r="B3" s="121" t="str">
        <f>'Plan vs Actual'!A3</f>
        <v>FY16 Quarter Ending March 31, 2016</v>
      </c>
      <c r="C3" s="122"/>
      <c r="D3" s="122"/>
      <c r="E3" s="122"/>
      <c r="F3" s="122"/>
      <c r="G3" s="122"/>
      <c r="H3" s="122"/>
      <c r="I3" s="122"/>
      <c r="J3" s="122"/>
      <c r="K3" s="122"/>
      <c r="L3" s="134"/>
      <c r="M3" s="134"/>
      <c r="N3" s="134"/>
      <c r="O3" s="58"/>
      <c r="P3" s="58"/>
      <c r="Q3" s="58"/>
      <c r="R3" s="58"/>
    </row>
    <row r="4" spans="2:18" ht="9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32"/>
      <c r="N4" s="32"/>
      <c r="O4" s="58"/>
      <c r="P4" s="58"/>
      <c r="Q4" s="58"/>
      <c r="R4" s="58"/>
    </row>
    <row r="5" spans="2:14" ht="18.75" customHeight="1">
      <c r="B5" s="120" t="s">
        <v>78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ht="6" customHeight="1"/>
    <row r="7" ht="13.5" thickBot="1"/>
    <row r="8" spans="2:14" s="60" customFormat="1" ht="15.75" customHeight="1" thickTop="1">
      <c r="B8" s="59"/>
      <c r="C8" s="61" t="s">
        <v>60</v>
      </c>
      <c r="D8" s="61" t="s">
        <v>49</v>
      </c>
      <c r="E8" s="61" t="s">
        <v>50</v>
      </c>
      <c r="F8" s="61" t="s">
        <v>51</v>
      </c>
      <c r="G8" s="61" t="s">
        <v>52</v>
      </c>
      <c r="H8" s="61" t="s">
        <v>53</v>
      </c>
      <c r="I8" s="61" t="s">
        <v>54</v>
      </c>
      <c r="J8" s="61" t="s">
        <v>55</v>
      </c>
      <c r="K8" s="61" t="s">
        <v>56</v>
      </c>
      <c r="L8" s="61" t="s">
        <v>57</v>
      </c>
      <c r="M8" s="61" t="s">
        <v>58</v>
      </c>
      <c r="N8" s="62" t="s">
        <v>59</v>
      </c>
    </row>
    <row r="9" spans="2:14" ht="18" customHeight="1">
      <c r="B9" s="53"/>
      <c r="C9" s="37"/>
      <c r="D9" s="37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2:14" ht="18" customHeight="1">
      <c r="B10" s="55" t="s">
        <v>44</v>
      </c>
      <c r="C10" s="63">
        <v>1461</v>
      </c>
      <c r="D10" s="63">
        <v>2621</v>
      </c>
      <c r="E10" s="63">
        <v>3546</v>
      </c>
      <c r="F10" s="66">
        <v>4548</v>
      </c>
      <c r="G10" s="66">
        <v>5469</v>
      </c>
      <c r="H10" s="66">
        <v>5999</v>
      </c>
      <c r="I10" s="66">
        <v>6626</v>
      </c>
      <c r="J10" s="66">
        <v>7330</v>
      </c>
      <c r="K10" s="66">
        <v>8178</v>
      </c>
      <c r="L10" s="66"/>
      <c r="M10" s="66"/>
      <c r="N10" s="67"/>
    </row>
    <row r="11" spans="2:14" ht="18" customHeight="1">
      <c r="B11" s="54" t="s">
        <v>45</v>
      </c>
      <c r="C11" s="63">
        <v>1461</v>
      </c>
      <c r="D11" s="63">
        <v>1584</v>
      </c>
      <c r="E11" s="63">
        <v>1498</v>
      </c>
      <c r="F11" s="63">
        <v>1775</v>
      </c>
      <c r="G11" s="63">
        <v>1742</v>
      </c>
      <c r="H11" s="63">
        <v>1181</v>
      </c>
      <c r="I11" s="63">
        <v>1387</v>
      </c>
      <c r="J11" s="63">
        <v>1433</v>
      </c>
      <c r="K11" s="63">
        <v>1768</v>
      </c>
      <c r="L11" s="63"/>
      <c r="M11" s="63"/>
      <c r="N11" s="89"/>
    </row>
    <row r="12" spans="2:14" ht="18" customHeight="1">
      <c r="B12" s="55"/>
      <c r="C12" s="63"/>
      <c r="D12" s="63"/>
      <c r="E12" s="66"/>
      <c r="F12" s="66"/>
      <c r="G12" s="66"/>
      <c r="H12" s="66"/>
      <c r="I12" s="66"/>
      <c r="J12" s="66"/>
      <c r="K12" s="66"/>
      <c r="L12" s="66"/>
      <c r="M12" s="66"/>
      <c r="N12" s="67"/>
    </row>
    <row r="13" spans="2:15" ht="18" customHeight="1">
      <c r="B13" s="55" t="s">
        <v>64</v>
      </c>
      <c r="C13" s="63">
        <v>253</v>
      </c>
      <c r="D13" s="63">
        <v>560</v>
      </c>
      <c r="E13" s="63">
        <v>834</v>
      </c>
      <c r="F13" s="66">
        <v>1187</v>
      </c>
      <c r="G13" s="66">
        <v>1418</v>
      </c>
      <c r="H13" s="66">
        <v>1637</v>
      </c>
      <c r="I13" s="66">
        <v>1895</v>
      </c>
      <c r="J13" s="66">
        <v>2210</v>
      </c>
      <c r="K13" s="66">
        <v>2588</v>
      </c>
      <c r="L13" s="66"/>
      <c r="M13" s="66"/>
      <c r="N13" s="67"/>
      <c r="O13" s="88"/>
    </row>
    <row r="14" spans="2:14" ht="18" customHeight="1">
      <c r="B14" s="54" t="s">
        <v>46</v>
      </c>
      <c r="C14" s="63">
        <v>253</v>
      </c>
      <c r="D14" s="63">
        <v>340</v>
      </c>
      <c r="E14" s="63">
        <v>326</v>
      </c>
      <c r="F14" s="63">
        <v>430</v>
      </c>
      <c r="G14" s="63">
        <v>322</v>
      </c>
      <c r="H14" s="63">
        <v>300</v>
      </c>
      <c r="I14" s="63">
        <v>366</v>
      </c>
      <c r="J14" s="63">
        <v>431</v>
      </c>
      <c r="K14" s="63">
        <v>529</v>
      </c>
      <c r="L14" s="63"/>
      <c r="M14" s="63"/>
      <c r="N14" s="89"/>
    </row>
    <row r="15" spans="2:14" ht="18" customHeight="1">
      <c r="B15" s="54"/>
      <c r="C15" s="63"/>
      <c r="D15" s="63"/>
      <c r="E15" s="66"/>
      <c r="F15" s="66"/>
      <c r="G15" s="66"/>
      <c r="H15" s="66"/>
      <c r="I15" s="66"/>
      <c r="J15" s="66"/>
      <c r="K15" s="66"/>
      <c r="L15" s="66"/>
      <c r="M15" s="66"/>
      <c r="N15" s="67"/>
    </row>
    <row r="16" spans="2:14" ht="18" customHeight="1">
      <c r="B16" s="55" t="s">
        <v>62</v>
      </c>
      <c r="C16" s="63">
        <v>1208</v>
      </c>
      <c r="D16" s="63">
        <v>2061</v>
      </c>
      <c r="E16" s="63">
        <v>2712</v>
      </c>
      <c r="F16" s="63">
        <v>3361</v>
      </c>
      <c r="G16" s="63">
        <v>4051</v>
      </c>
      <c r="H16" s="63">
        <v>4362</v>
      </c>
      <c r="I16" s="66">
        <v>4731</v>
      </c>
      <c r="J16" s="66">
        <v>5120</v>
      </c>
      <c r="K16" s="66">
        <v>5590</v>
      </c>
      <c r="L16" s="66"/>
      <c r="M16" s="66"/>
      <c r="N16" s="67"/>
    </row>
    <row r="17" spans="2:14" ht="18" customHeight="1">
      <c r="B17" s="56" t="s">
        <v>63</v>
      </c>
      <c r="C17" s="63">
        <v>1208</v>
      </c>
      <c r="D17" s="63">
        <v>1244</v>
      </c>
      <c r="E17" s="63">
        <v>1172</v>
      </c>
      <c r="F17" s="63">
        <v>1345</v>
      </c>
      <c r="G17" s="63">
        <v>1420</v>
      </c>
      <c r="H17" s="63">
        <v>881</v>
      </c>
      <c r="I17" s="63">
        <v>1021</v>
      </c>
      <c r="J17" s="63">
        <v>1002</v>
      </c>
      <c r="K17" s="63">
        <v>1239</v>
      </c>
      <c r="L17" s="63"/>
      <c r="M17" s="63"/>
      <c r="N17" s="89"/>
    </row>
    <row r="18" spans="2:14" ht="18" customHeight="1">
      <c r="B18" s="55"/>
      <c r="C18" s="63"/>
      <c r="D18" s="63"/>
      <c r="E18" s="66"/>
      <c r="F18" s="66"/>
      <c r="G18" s="66"/>
      <c r="H18" s="66"/>
      <c r="I18" s="66"/>
      <c r="J18" s="66"/>
      <c r="K18" s="66"/>
      <c r="L18" s="66"/>
      <c r="M18" s="66"/>
      <c r="N18" s="67"/>
    </row>
    <row r="19" spans="2:14" ht="18" customHeight="1">
      <c r="B19" s="55" t="s">
        <v>47</v>
      </c>
      <c r="C19" s="63">
        <v>1003</v>
      </c>
      <c r="D19" s="63">
        <v>1873</v>
      </c>
      <c r="E19" s="66">
        <v>2558</v>
      </c>
      <c r="F19" s="66">
        <v>3260</v>
      </c>
      <c r="G19" s="66">
        <v>3773</v>
      </c>
      <c r="H19" s="66">
        <v>4212</v>
      </c>
      <c r="I19" s="66">
        <v>4681</v>
      </c>
      <c r="J19" s="66">
        <v>5170</v>
      </c>
      <c r="K19" s="66">
        <v>5795</v>
      </c>
      <c r="L19" s="66"/>
      <c r="M19" s="66"/>
      <c r="N19" s="67"/>
    </row>
    <row r="20" spans="2:14" ht="18" customHeight="1">
      <c r="B20" s="54" t="s">
        <v>48</v>
      </c>
      <c r="C20" s="63">
        <v>1003</v>
      </c>
      <c r="D20" s="63">
        <v>1138</v>
      </c>
      <c r="E20" s="63">
        <v>1037</v>
      </c>
      <c r="F20" s="63">
        <v>1216</v>
      </c>
      <c r="G20" s="63">
        <v>964</v>
      </c>
      <c r="H20" s="63">
        <v>913</v>
      </c>
      <c r="I20" s="63">
        <v>1001</v>
      </c>
      <c r="J20" s="63">
        <v>987</v>
      </c>
      <c r="K20" s="63">
        <v>1293</v>
      </c>
      <c r="L20" s="63"/>
      <c r="M20" s="63"/>
      <c r="N20" s="89"/>
    </row>
    <row r="21" spans="2:14" ht="18" customHeight="1" thickBot="1">
      <c r="B21" s="57"/>
      <c r="C21" s="42"/>
      <c r="D21" s="42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2:14" ht="18" customHeight="1" thickTop="1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</row>
    <row r="23" spans="2:14" ht="18" customHeight="1">
      <c r="B23" s="142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</row>
    <row r="24" spans="2:14" ht="18" customHeight="1">
      <c r="B24" s="142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</row>
  </sheetData>
  <sheetProtection/>
  <mergeCells count="7">
    <mergeCell ref="B22:N22"/>
    <mergeCell ref="B23:N23"/>
    <mergeCell ref="B24:N24"/>
    <mergeCell ref="B1:N1"/>
    <mergeCell ref="B2:N2"/>
    <mergeCell ref="B3:N3"/>
    <mergeCell ref="B5:N5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Employer Summary</dc:title>
  <dc:subject/>
  <dc:creator>TBruce</dc:creator>
  <cp:keywords/>
  <dc:description/>
  <cp:lastModifiedBy>Boucher, Joan (DWD)</cp:lastModifiedBy>
  <cp:lastPrinted>2014-06-17T16:39:58Z</cp:lastPrinted>
  <dcterms:created xsi:type="dcterms:W3CDTF">2005-11-08T14:55:14Z</dcterms:created>
  <dcterms:modified xsi:type="dcterms:W3CDTF">2016-05-13T15:39:29Z</dcterms:modified>
  <cp:category/>
  <cp:version/>
  <cp:contentType/>
  <cp:contentStatus/>
</cp:coreProperties>
</file>