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70" yWindow="195" windowWidth="16035" windowHeight="11460" tabRatio="862" activeTab="0"/>
  </bookViews>
  <sheets>
    <sheet name="Cover Sheet" sheetId="1" r:id="rId1"/>
    <sheet name="Plan vs Actual" sheetId="2" r:id="rId2"/>
    <sheet name="Employer Services" sheetId="3" r:id="rId3"/>
    <sheet name="Employers Month to Month" sheetId="4" r:id="rId4"/>
  </sheets>
  <externalReferences>
    <externalReference r:id="rId7"/>
  </externalReferences>
  <definedNames>
    <definedName name="_xlnm.Print_Area" localSheetId="0">'Cover Sheet'!$A$1:$H$31</definedName>
    <definedName name="_xlnm.Print_Area" localSheetId="2">'Employer Services'!$A$1:$J$31</definedName>
    <definedName name="_xlnm.Print_Area" localSheetId="3">'Employers Month to Month'!$B$1:$N$23</definedName>
    <definedName name="_xlnm.Print_Area" localSheetId="1">'Plan vs Actual'!$A$1:$M$34</definedName>
  </definedNames>
  <calcPr fullCalcOnLoad="1"/>
</workbook>
</file>

<file path=xl/sharedStrings.xml><?xml version="1.0" encoding="utf-8"?>
<sst xmlns="http://schemas.openxmlformats.org/spreadsheetml/2006/main" count="138" uniqueCount="88">
  <si>
    <t>Rev. 7/30/2004</t>
  </si>
  <si>
    <t>TAB 2 - EMPLOYERS</t>
  </si>
  <si>
    <t>Table 1 - Planned versus Actual</t>
  </si>
  <si>
    <t>a</t>
  </si>
  <si>
    <t>Berkshire</t>
  </si>
  <si>
    <t>Boston</t>
  </si>
  <si>
    <t>Bristol</t>
  </si>
  <si>
    <t>Brockton</t>
  </si>
  <si>
    <t>Cape Cod &amp; Islands</t>
  </si>
  <si>
    <t>Central Mass</t>
  </si>
  <si>
    <t>Franklin Hampshire</t>
  </si>
  <si>
    <t>Greater Lowell</t>
  </si>
  <si>
    <t>Greater New Bedford</t>
  </si>
  <si>
    <t>Hampden</t>
  </si>
  <si>
    <t>Metro North</t>
  </si>
  <si>
    <t>Metro South/West</t>
  </si>
  <si>
    <t>North Central Mass</t>
  </si>
  <si>
    <t>North Shore</t>
  </si>
  <si>
    <t>Rapid Response*</t>
  </si>
  <si>
    <t>Statewide All Offices**</t>
  </si>
  <si>
    <t>b</t>
  </si>
  <si>
    <t>Total Employers Served</t>
  </si>
  <si>
    <t>% of Plan</t>
  </si>
  <si>
    <t>*</t>
  </si>
  <si>
    <t>c</t>
  </si>
  <si>
    <t>New to Career Center</t>
  </si>
  <si>
    <t>Actual YTD</t>
  </si>
  <si>
    <t>d</t>
  </si>
  <si>
    <t>*Rapid Response serves employers that have announced plant closings and mass layoffs.  Planning data is not applicable.</t>
  </si>
  <si>
    <t xml:space="preserve">    a) Employers receiving services in more than one area are counted in each area but are counted only once in the statewide total.  </t>
  </si>
  <si>
    <t>Table 2 - Employer Services</t>
  </si>
  <si>
    <t>e</t>
  </si>
  <si>
    <t>f</t>
  </si>
  <si>
    <t>g</t>
  </si>
  <si>
    <t>h</t>
  </si>
  <si>
    <t>i</t>
  </si>
  <si>
    <t>Metro South West</t>
  </si>
  <si>
    <t>Rapid Response</t>
  </si>
  <si>
    <t>Statewide All Offices*</t>
  </si>
  <si>
    <t>Repeat Employers Served</t>
  </si>
  <si>
    <t>% of Total Served</t>
  </si>
  <si>
    <t>Employers Listing Job Orders</t>
  </si>
  <si>
    <t>Employers Served Cumulative</t>
  </si>
  <si>
    <t>Employers Served by Month</t>
  </si>
  <si>
    <t>New to Career Center by Month</t>
  </si>
  <si>
    <t>Employers Listing Job Orders Cumulative</t>
  </si>
  <si>
    <t>Employers Listing Job Orders by Month</t>
  </si>
  <si>
    <t>AUG</t>
  </si>
  <si>
    <t>SEP</t>
  </si>
  <si>
    <t>OCT</t>
  </si>
  <si>
    <t>NOV</t>
  </si>
  <si>
    <t>DEC</t>
  </si>
  <si>
    <t>JAN</t>
  </si>
  <si>
    <t>FEB</t>
  </si>
  <si>
    <t>APR</t>
  </si>
  <si>
    <t>MAY</t>
  </si>
  <si>
    <t>JUN</t>
  </si>
  <si>
    <t>JUL</t>
  </si>
  <si>
    <t>Subsets of Employers Served</t>
  </si>
  <si>
    <t>Repeat Employers by Month</t>
  </si>
  <si>
    <t>New to Career Center Cumulative</t>
  </si>
  <si>
    <t xml:space="preserve">Repeat </t>
  </si>
  <si>
    <t>Merrimack Valley</t>
  </si>
  <si>
    <t>TAB 2 -  EMPLOYERS</t>
  </si>
  <si>
    <t>OSCCAR is the One-Stop Career Center Activity Report</t>
  </si>
  <si>
    <t xml:space="preserve">    </t>
  </si>
  <si>
    <t>SUMMARY BY AREA</t>
  </si>
  <si>
    <t>STATEWIDE TREND ANALYSIS</t>
  </si>
  <si>
    <t>Plan</t>
  </si>
  <si>
    <t xml:space="preserve">Employers Listing Job Orders </t>
  </si>
  <si>
    <t>Table 3 - Month to Month</t>
  </si>
  <si>
    <t>Table 3 - Month to Month Trend Analysis</t>
  </si>
  <si>
    <t>South Shore</t>
  </si>
  <si>
    <t>Business Information &amp; Incentives</t>
  </si>
  <si>
    <t>Education &amp; Training Services</t>
  </si>
  <si>
    <t>Job Fairs &amp; Recruitments</t>
  </si>
  <si>
    <t>Labor Market Information</t>
  </si>
  <si>
    <t>OSCCAR Summary by WDB Area</t>
  </si>
  <si>
    <r>
      <t xml:space="preserve">Compiled by Department of Career Services from WDB Plans; monthly </t>
    </r>
    <r>
      <rPr>
        <i/>
        <sz val="10"/>
        <rFont val="Times New Roman"/>
        <family val="1"/>
      </rPr>
      <t>WDB Area OSCCARs</t>
    </r>
    <r>
      <rPr>
        <sz val="10"/>
        <rFont val="Times New Roman"/>
        <family val="1"/>
      </rPr>
      <t xml:space="preserve">;  the </t>
    </r>
    <r>
      <rPr>
        <i/>
        <sz val="10"/>
        <rFont val="Times New Roman"/>
        <family val="1"/>
      </rPr>
      <t>Statewide All Offices OSCCAR</t>
    </r>
    <r>
      <rPr>
        <sz val="10"/>
        <rFont val="Times New Roman"/>
        <family val="1"/>
      </rPr>
      <t xml:space="preserve">; and the </t>
    </r>
    <r>
      <rPr>
        <i/>
        <sz val="10"/>
        <rFont val="Times New Roman"/>
        <family val="1"/>
      </rPr>
      <t>Rapid Response OSCCAR</t>
    </r>
    <r>
      <rPr>
        <sz val="10"/>
        <rFont val="Times New Roman"/>
        <family val="1"/>
      </rPr>
      <t>.</t>
    </r>
  </si>
  <si>
    <t xml:space="preserve">**The Statewide All Offices total is not equal to the sum of the WDB counts for the following reasons:  </t>
  </si>
  <si>
    <t xml:space="preserve">    b) Employers receiving Rapid Response services are not included in the WDB counts.</t>
  </si>
  <si>
    <t xml:space="preserve">    c) Other Workforce Development Systems (CBO's, some DTA offices) are not included in the WDB counts.      </t>
  </si>
  <si>
    <t xml:space="preserve">    c) Other Workforce Development Systems (CBO's, Gloucester Fishermen, some DTA offices) are not included in the WDB counts.     </t>
  </si>
  <si>
    <t>FY17 Quarter Ending March 31, 2017</t>
  </si>
  <si>
    <t>OSCCAR Report Date 3/31/2017</t>
  </si>
  <si>
    <r>
      <rPr>
        <sz val="12"/>
        <rFont val="Times New Roman"/>
        <family val="1"/>
      </rPr>
      <t>* Beginning in March 2017 the OSCCAR Employer Section was changed to align with the new WIOA Employer Measure of New/Repeat Customers.  The definition of a repeat customer is one that has had a service within the last three (3) years.  Previously, the OSCCAR looked back through an employer’s total service history with no time limit to determine if the employer was a repeat customer.  The change to look back three (3) years results in more customers that are new and less repeat.  This will help with the transition to the new WIOA measure and provide baseline information for FY2018.</t>
    </r>
    <r>
      <rPr>
        <i/>
        <vertAlign val="superscript"/>
        <sz val="12"/>
        <rFont val="Times New Roman"/>
        <family val="1"/>
      </rPr>
      <t xml:space="preserve">
</t>
    </r>
  </si>
  <si>
    <t>Repeat Employers Cumulative</t>
  </si>
  <si>
    <t>MAR*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</si>
</sst>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 #,##0_);_(* \(#,##0\);_(* &quot;-&quot;??_);_(@_)"/>
    <numFmt numFmtId="167" formatCode="0_);\(0\)"/>
    <numFmt numFmtId="168" formatCode="&quot;Yes&quot;;&quot;Yes&quot;;&quot;No&quot;"/>
    <numFmt numFmtId="169" formatCode="&quot;True&quot;;&quot;True&quot;;&quot;False&quot;"/>
    <numFmt numFmtId="170" formatCode="&quot;On&quot;;&quot;On&quot;;&quot;Off&quot;"/>
    <numFmt numFmtId="171" formatCode="[$€-2]\ #,##0.00_);[Red]\([$€-2]\ #,##0.00\)"/>
  </numFmts>
  <fonts count="60">
    <font>
      <sz val="10"/>
      <name val="Arial"/>
      <family val="0"/>
    </font>
    <font>
      <sz val="10"/>
      <name val="Times New Roman"/>
      <family val="1"/>
    </font>
    <font>
      <sz val="12"/>
      <name val="Times New Roman"/>
      <family val="1"/>
    </font>
    <font>
      <sz val="14"/>
      <name val="Times New Roman"/>
      <family val="1"/>
    </font>
    <font>
      <b/>
      <sz val="14"/>
      <name val="Times New Roman"/>
      <family val="1"/>
    </font>
    <font>
      <sz val="14"/>
      <name val="Arial"/>
      <family val="0"/>
    </font>
    <font>
      <b/>
      <sz val="16"/>
      <name val="Times New Roman"/>
      <family val="1"/>
    </font>
    <font>
      <b/>
      <sz val="10"/>
      <name val="Times New Roman"/>
      <family val="1"/>
    </font>
    <font>
      <sz val="9"/>
      <name val="Times New Roman"/>
      <family val="1"/>
    </font>
    <font>
      <i/>
      <sz val="10"/>
      <name val="Times New Roman"/>
      <family val="1"/>
    </font>
    <font>
      <sz val="8"/>
      <name val="Times New Roman"/>
      <family val="1"/>
    </font>
    <font>
      <sz val="8"/>
      <name val="Arial"/>
      <family val="0"/>
    </font>
    <font>
      <b/>
      <sz val="12"/>
      <name val="Times New Roman"/>
      <family val="1"/>
    </font>
    <font>
      <b/>
      <sz val="11"/>
      <name val="Times New Roman"/>
      <family val="1"/>
    </font>
    <font>
      <b/>
      <sz val="8"/>
      <name val="Times New Roman"/>
      <family val="1"/>
    </font>
    <font>
      <sz val="11"/>
      <name val="Times New Roman"/>
      <family val="1"/>
    </font>
    <font>
      <i/>
      <sz val="10"/>
      <name val="Arial"/>
      <family val="0"/>
    </font>
    <font>
      <u val="single"/>
      <sz val="10"/>
      <color indexed="36"/>
      <name val="MS Sans Serif"/>
      <family val="0"/>
    </font>
    <font>
      <u val="single"/>
      <sz val="10"/>
      <color indexed="12"/>
      <name val="MS Sans Serif"/>
      <family val="0"/>
    </font>
    <font>
      <sz val="10"/>
      <color indexed="8"/>
      <name val="MS Sans Serif"/>
      <family val="0"/>
    </font>
    <font>
      <sz val="10"/>
      <color indexed="8"/>
      <name val="Times New Roman"/>
      <family val="1"/>
    </font>
    <font>
      <sz val="10"/>
      <color indexed="8"/>
      <name val="ARIAL"/>
      <family val="0"/>
    </font>
    <font>
      <vertAlign val="superscript"/>
      <sz val="10"/>
      <name val="Times New Roman"/>
      <family val="1"/>
    </font>
    <font>
      <u val="single"/>
      <sz val="8"/>
      <color indexed="12"/>
      <name val="Arial"/>
      <family val="2"/>
    </font>
    <font>
      <b/>
      <sz val="9"/>
      <name val="Times New Roman"/>
      <family val="1"/>
    </font>
    <font>
      <i/>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2"/>
      </left>
      <right style="double">
        <color indexed="12"/>
      </right>
      <top style="thick">
        <color indexed="12"/>
      </top>
      <bottom style="thin"/>
    </border>
    <border>
      <left style="thick">
        <color indexed="12"/>
      </left>
      <right style="double">
        <color indexed="12"/>
      </right>
      <top style="thin"/>
      <bottom style="thin"/>
    </border>
    <border>
      <left style="thick">
        <color indexed="12"/>
      </left>
      <right style="double">
        <color indexed="12"/>
      </right>
      <top style="thin"/>
      <bottom style="thick">
        <color indexed="12"/>
      </bottom>
    </border>
    <border>
      <left style="thin"/>
      <right style="thin"/>
      <top style="thin"/>
      <bottom style="thin"/>
    </border>
    <border>
      <left style="thin"/>
      <right style="thin"/>
      <top style="thick">
        <color indexed="12"/>
      </top>
      <bottom style="thin"/>
    </border>
    <border>
      <left style="double">
        <color indexed="12"/>
      </left>
      <right style="thin"/>
      <top style="thin"/>
      <bottom style="thin"/>
    </border>
    <border>
      <left style="double">
        <color indexed="12"/>
      </left>
      <right style="thin"/>
      <top style="thin"/>
      <bottom style="thick">
        <color indexed="12"/>
      </bottom>
    </border>
    <border>
      <left style="thin"/>
      <right style="thin"/>
      <top style="thin"/>
      <bottom style="thick">
        <color indexed="12"/>
      </bottom>
    </border>
    <border>
      <left style="thin"/>
      <right style="thick">
        <color indexed="12"/>
      </right>
      <top style="thin"/>
      <bottom style="thin"/>
    </border>
    <border>
      <left style="thick">
        <color indexed="12"/>
      </left>
      <right style="thin"/>
      <top style="thick">
        <color indexed="12"/>
      </top>
      <bottom style="thin"/>
    </border>
    <border>
      <left style="thick">
        <color indexed="12"/>
      </left>
      <right style="thin"/>
      <top style="thin"/>
      <bottom style="thin"/>
    </border>
    <border>
      <left style="thin"/>
      <right style="double"/>
      <top style="thick">
        <color indexed="12"/>
      </top>
      <bottom style="thin"/>
    </border>
    <border>
      <left style="thin"/>
      <right style="double"/>
      <top style="thin"/>
      <bottom style="thin"/>
    </border>
    <border>
      <left style="double"/>
      <right style="thin"/>
      <top style="thick">
        <color indexed="12"/>
      </top>
      <bottom style="thin"/>
    </border>
    <border>
      <left style="double"/>
      <right style="thin"/>
      <top style="thin"/>
      <bottom style="thin"/>
    </border>
    <border>
      <left style="thick">
        <color indexed="12"/>
      </left>
      <right style="thin"/>
      <top style="thin"/>
      <bottom style="thick">
        <color indexed="12"/>
      </bottom>
    </border>
    <border>
      <left style="thin"/>
      <right style="thick">
        <color indexed="12"/>
      </right>
      <top style="thick">
        <color indexed="12"/>
      </top>
      <bottom style="thin"/>
    </border>
    <border>
      <left style="thin"/>
      <right style="thick">
        <color indexed="12"/>
      </right>
      <top style="thin"/>
      <bottom style="thick">
        <color indexed="12"/>
      </bottom>
    </border>
    <border>
      <left style="thin"/>
      <right style="double">
        <color indexed="12"/>
      </right>
      <top style="thin"/>
      <bottom style="thin"/>
    </border>
    <border>
      <left style="double">
        <color indexed="12"/>
      </left>
      <right style="thin">
        <color indexed="8"/>
      </right>
      <top style="thin"/>
      <bottom style="thin"/>
    </border>
    <border>
      <left style="thin">
        <color indexed="8"/>
      </left>
      <right style="thin">
        <color indexed="8"/>
      </right>
      <top style="thin"/>
      <bottom style="thin"/>
    </border>
    <border>
      <left style="thin">
        <color indexed="8"/>
      </left>
      <right style="double">
        <color indexed="12"/>
      </right>
      <top style="thin"/>
      <bottom style="thin"/>
    </border>
    <border>
      <left style="thin"/>
      <right style="thick">
        <color rgb="FF070BA5"/>
      </right>
      <top style="thick">
        <color indexed="12"/>
      </top>
      <bottom style="thin"/>
    </border>
    <border>
      <left style="thin"/>
      <right style="thick">
        <color rgb="FF070BA5"/>
      </right>
      <top style="thin"/>
      <bottom style="thin"/>
    </border>
    <border>
      <left style="thin"/>
      <right style="thick">
        <color rgb="FF070BA5"/>
      </right>
      <top style="thin"/>
      <bottom style="thick">
        <color indexed="12"/>
      </bottom>
    </border>
    <border>
      <left style="thin"/>
      <right style="double">
        <color indexed="12"/>
      </right>
      <top style="thin"/>
      <bottom style="thick">
        <color indexed="12"/>
      </bottom>
    </border>
    <border>
      <left style="thin"/>
      <right style="thick">
        <color rgb="FF0000FF"/>
      </right>
      <top style="thin"/>
      <bottom style="thin"/>
    </border>
    <border>
      <left style="thin"/>
      <right>
        <color indexed="63"/>
      </right>
      <top style="thick">
        <color indexed="12"/>
      </top>
      <bottom style="thin"/>
    </border>
    <border>
      <left style="thin"/>
      <right>
        <color indexed="63"/>
      </right>
      <top style="thin"/>
      <bottom style="thin"/>
    </border>
    <border>
      <left style="double">
        <color indexed="12"/>
      </left>
      <right>
        <color indexed="63"/>
      </right>
      <top style="thick">
        <color indexed="12"/>
      </top>
      <bottom style="thin"/>
    </border>
    <border>
      <left>
        <color indexed="63"/>
      </left>
      <right>
        <color indexed="63"/>
      </right>
      <top style="thick">
        <color indexed="12"/>
      </top>
      <bottom style="thin"/>
    </border>
    <border>
      <left>
        <color indexed="63"/>
      </left>
      <right style="double">
        <color indexed="12"/>
      </right>
      <top style="thick">
        <color indexed="12"/>
      </top>
      <bottom style="thin"/>
    </border>
    <border>
      <left>
        <color indexed="63"/>
      </left>
      <right style="thick">
        <color indexed="12"/>
      </right>
      <top style="thick">
        <color indexed="12"/>
      </top>
      <bottom style="thin"/>
    </border>
    <border>
      <left style="double">
        <color indexed="12"/>
      </left>
      <right>
        <color indexed="63"/>
      </right>
      <top style="thin"/>
      <bottom style="thin"/>
    </border>
    <border>
      <left>
        <color indexed="63"/>
      </left>
      <right>
        <color indexed="63"/>
      </right>
      <top style="thin"/>
      <bottom style="thin"/>
    </border>
    <border>
      <left>
        <color indexed="63"/>
      </left>
      <right style="thick">
        <color indexed="12"/>
      </right>
      <top style="thin"/>
      <bottom style="thin"/>
    </border>
  </borders>
  <cellStyleXfs count="68">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9"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46">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33" borderId="11" xfId="0" applyFont="1" applyFill="1" applyBorder="1" applyAlignment="1">
      <alignment/>
    </xf>
    <xf numFmtId="0" fontId="2" fillId="0" borderId="10" xfId="0" applyFont="1" applyBorder="1" applyAlignment="1">
      <alignment/>
    </xf>
    <xf numFmtId="0" fontId="3" fillId="0" borderId="11" xfId="0" applyFont="1" applyBorder="1" applyAlignment="1">
      <alignment/>
    </xf>
    <xf numFmtId="0" fontId="1" fillId="0" borderId="12" xfId="0" applyFont="1" applyBorder="1" applyAlignment="1">
      <alignment/>
    </xf>
    <xf numFmtId="0" fontId="2" fillId="0" borderId="13" xfId="0" applyFont="1" applyBorder="1" applyAlignment="1">
      <alignment/>
    </xf>
    <xf numFmtId="0" fontId="3" fillId="0" borderId="0" xfId="0" applyFont="1" applyBorder="1" applyAlignment="1">
      <alignment/>
    </xf>
    <xf numFmtId="0" fontId="1" fillId="0" borderId="14" xfId="0" applyFont="1" applyBorder="1" applyAlignment="1">
      <alignment/>
    </xf>
    <xf numFmtId="0" fontId="6" fillId="0" borderId="0" xfId="0" applyFont="1" applyBorder="1" applyAlignment="1">
      <alignment horizontal="center"/>
    </xf>
    <xf numFmtId="0" fontId="6" fillId="0" borderId="0" xfId="0" applyFont="1" applyAlignment="1">
      <alignment/>
    </xf>
    <xf numFmtId="0" fontId="4" fillId="0" borderId="0" xfId="0" applyFont="1" applyBorder="1" applyAlignment="1">
      <alignment horizontal="center"/>
    </xf>
    <xf numFmtId="0" fontId="5" fillId="0" borderId="0" xfId="0" applyFont="1" applyBorder="1" applyAlignment="1">
      <alignment/>
    </xf>
    <xf numFmtId="0" fontId="7" fillId="0" borderId="14" xfId="0" applyFont="1" applyBorder="1" applyAlignment="1">
      <alignment/>
    </xf>
    <xf numFmtId="0" fontId="3" fillId="0" borderId="0" xfId="0" applyFont="1" applyBorder="1" applyAlignment="1">
      <alignment horizontal="center"/>
    </xf>
    <xf numFmtId="0" fontId="4" fillId="0" borderId="0" xfId="0" applyFont="1" applyBorder="1" applyAlignment="1">
      <alignment/>
    </xf>
    <xf numFmtId="0" fontId="1" fillId="0" borderId="0" xfId="0" applyFont="1" applyAlignment="1">
      <alignment wrapText="1"/>
    </xf>
    <xf numFmtId="0" fontId="4" fillId="0" borderId="0" xfId="0" applyFont="1" applyBorder="1" applyAlignment="1">
      <alignment horizontal="right"/>
    </xf>
    <xf numFmtId="0" fontId="3" fillId="0" borderId="0" xfId="0" applyFont="1" applyBorder="1" applyAlignment="1">
      <alignment horizontal="right"/>
    </xf>
    <xf numFmtId="0" fontId="3" fillId="0" borderId="0" xfId="0" applyFont="1" applyBorder="1" applyAlignment="1">
      <alignment horizontal="left" indent="11"/>
    </xf>
    <xf numFmtId="0" fontId="1" fillId="0" borderId="15" xfId="0" applyFont="1" applyBorder="1" applyAlignment="1">
      <alignment/>
    </xf>
    <xf numFmtId="0" fontId="3" fillId="0" borderId="16" xfId="0" applyFont="1" applyBorder="1" applyAlignment="1">
      <alignment/>
    </xf>
    <xf numFmtId="0" fontId="1" fillId="0" borderId="17" xfId="0" applyFont="1" applyBorder="1" applyAlignment="1">
      <alignment/>
    </xf>
    <xf numFmtId="0" fontId="1" fillId="0" borderId="0" xfId="0" applyFont="1" applyBorder="1" applyAlignment="1">
      <alignment/>
    </xf>
    <xf numFmtId="0" fontId="8" fillId="0" borderId="0" xfId="0" applyFont="1" applyBorder="1" applyAlignment="1">
      <alignment/>
    </xf>
    <xf numFmtId="0" fontId="10" fillId="0" borderId="0" xfId="0" applyFont="1" applyBorder="1" applyAlignment="1">
      <alignment horizontal="center"/>
    </xf>
    <xf numFmtId="0" fontId="4" fillId="0" borderId="0" xfId="0" applyFont="1" applyAlignment="1">
      <alignment horizontal="center"/>
    </xf>
    <xf numFmtId="0" fontId="1" fillId="0" borderId="18" xfId="0" applyFont="1" applyBorder="1" applyAlignment="1">
      <alignment/>
    </xf>
    <xf numFmtId="0" fontId="1" fillId="0" borderId="19" xfId="0" applyFont="1" applyBorder="1" applyAlignment="1">
      <alignment/>
    </xf>
    <xf numFmtId="0" fontId="13" fillId="0" borderId="19" xfId="0" applyFont="1" applyBorder="1" applyAlignment="1">
      <alignment/>
    </xf>
    <xf numFmtId="0" fontId="13" fillId="0" borderId="20" xfId="0" applyFont="1" applyBorder="1" applyAlignment="1">
      <alignment/>
    </xf>
    <xf numFmtId="0" fontId="1" fillId="0" borderId="0" xfId="0" applyFont="1" applyAlignment="1">
      <alignment horizontal="center"/>
    </xf>
    <xf numFmtId="0" fontId="1" fillId="0" borderId="19" xfId="0" applyFont="1" applyBorder="1" applyAlignment="1">
      <alignment horizontal="center"/>
    </xf>
    <xf numFmtId="0" fontId="7" fillId="0" borderId="0" xfId="0" applyFont="1" applyAlignment="1">
      <alignment horizontal="center" wrapText="1"/>
    </xf>
    <xf numFmtId="0" fontId="1" fillId="0" borderId="21" xfId="0" applyFont="1" applyBorder="1" applyAlignment="1">
      <alignment horizontal="center"/>
    </xf>
    <xf numFmtId="0" fontId="7" fillId="0" borderId="21" xfId="0" applyFont="1" applyBorder="1" applyAlignment="1">
      <alignment horizontal="center" wrapText="1"/>
    </xf>
    <xf numFmtId="0" fontId="1" fillId="0" borderId="21" xfId="0" applyFont="1" applyBorder="1" applyAlignment="1">
      <alignment/>
    </xf>
    <xf numFmtId="0" fontId="1" fillId="0" borderId="22" xfId="0" applyFont="1" applyBorder="1" applyAlignment="1">
      <alignment horizontal="center"/>
    </xf>
    <xf numFmtId="3" fontId="1" fillId="0" borderId="23" xfId="0" applyNumberFormat="1" applyFont="1" applyBorder="1" applyAlignment="1">
      <alignment horizontal="center"/>
    </xf>
    <xf numFmtId="3" fontId="1" fillId="0" borderId="21" xfId="0" applyNumberFormat="1" applyFont="1" applyBorder="1" applyAlignment="1">
      <alignment horizontal="center"/>
    </xf>
    <xf numFmtId="3" fontId="1" fillId="0" borderId="24" xfId="0" applyNumberFormat="1" applyFont="1" applyBorder="1" applyAlignment="1">
      <alignment horizontal="center"/>
    </xf>
    <xf numFmtId="3" fontId="1" fillId="0" borderId="25" xfId="0" applyNumberFormat="1" applyFont="1" applyBorder="1" applyAlignment="1">
      <alignment horizontal="center"/>
    </xf>
    <xf numFmtId="0" fontId="7" fillId="0" borderId="26" xfId="0" applyFont="1" applyBorder="1" applyAlignment="1">
      <alignment horizontal="center" wrapText="1"/>
    </xf>
    <xf numFmtId="0" fontId="1" fillId="0" borderId="27" xfId="0" applyFont="1" applyBorder="1" applyAlignment="1">
      <alignment horizontal="center"/>
    </xf>
    <xf numFmtId="0" fontId="7" fillId="0" borderId="28" xfId="0" applyFont="1" applyBorder="1" applyAlignment="1">
      <alignment/>
    </xf>
    <xf numFmtId="0" fontId="7" fillId="0" borderId="28" xfId="0" applyFont="1" applyBorder="1" applyAlignment="1">
      <alignment horizontal="center" wrapText="1"/>
    </xf>
    <xf numFmtId="0" fontId="1" fillId="0" borderId="29" xfId="0" applyFont="1" applyBorder="1" applyAlignment="1">
      <alignment horizontal="center"/>
    </xf>
    <xf numFmtId="0" fontId="7" fillId="0" borderId="30" xfId="0" applyFont="1" applyBorder="1" applyAlignment="1">
      <alignment horizontal="center" wrapText="1"/>
    </xf>
    <xf numFmtId="0" fontId="1" fillId="0" borderId="31" xfId="0" applyFont="1" applyBorder="1" applyAlignment="1">
      <alignment horizontal="center"/>
    </xf>
    <xf numFmtId="0" fontId="7" fillId="0" borderId="32" xfId="0" applyFont="1" applyBorder="1" applyAlignment="1">
      <alignment horizontal="center" wrapText="1"/>
    </xf>
    <xf numFmtId="3" fontId="1" fillId="0" borderId="32" xfId="0" applyNumberFormat="1" applyFont="1" applyBorder="1" applyAlignment="1">
      <alignment horizontal="center"/>
    </xf>
    <xf numFmtId="9" fontId="1" fillId="0" borderId="30" xfId="0" applyNumberFormat="1" applyFont="1" applyBorder="1" applyAlignment="1">
      <alignment horizontal="center"/>
    </xf>
    <xf numFmtId="0" fontId="13" fillId="0" borderId="28" xfId="0" applyFont="1" applyBorder="1" applyAlignment="1">
      <alignment horizontal="center" vertical="center" wrapText="1"/>
    </xf>
    <xf numFmtId="0" fontId="15" fillId="0" borderId="28" xfId="0" applyFont="1" applyFill="1" applyBorder="1" applyAlignment="1">
      <alignment horizontal="left" wrapText="1"/>
    </xf>
    <xf numFmtId="0" fontId="13" fillId="0" borderId="28" xfId="0" applyFont="1" applyFill="1" applyBorder="1" applyAlignment="1">
      <alignment horizontal="left" wrapText="1"/>
    </xf>
    <xf numFmtId="0" fontId="15" fillId="0" borderId="33" xfId="0" applyFont="1" applyFill="1" applyBorder="1" applyAlignment="1">
      <alignment horizontal="left" wrapText="1"/>
    </xf>
    <xf numFmtId="0" fontId="7" fillId="0" borderId="0" xfId="0" applyFont="1" applyAlignment="1">
      <alignment horizontal="center"/>
    </xf>
    <xf numFmtId="0" fontId="14" fillId="0" borderId="27" xfId="0" applyFont="1" applyBorder="1" applyAlignment="1">
      <alignment horizontal="center" wrapText="1"/>
    </xf>
    <xf numFmtId="0" fontId="14" fillId="0" borderId="0" xfId="0" applyFont="1" applyAlignment="1">
      <alignment horizontal="center"/>
    </xf>
    <xf numFmtId="0" fontId="14" fillId="0" borderId="22" xfId="0" applyFont="1" applyBorder="1" applyAlignment="1">
      <alignment horizontal="center"/>
    </xf>
    <xf numFmtId="0" fontId="14" fillId="0" borderId="34" xfId="0" applyFont="1" applyBorder="1" applyAlignment="1">
      <alignment horizontal="center"/>
    </xf>
    <xf numFmtId="3" fontId="15" fillId="0" borderId="21" xfId="0" applyNumberFormat="1" applyFont="1" applyFill="1" applyBorder="1" applyAlignment="1">
      <alignment horizontal="center"/>
    </xf>
    <xf numFmtId="0" fontId="15" fillId="0" borderId="21" xfId="0" applyFont="1" applyBorder="1" applyAlignment="1">
      <alignment/>
    </xf>
    <xf numFmtId="0" fontId="15" fillId="0" borderId="26" xfId="0" applyFont="1" applyBorder="1" applyAlignment="1">
      <alignment/>
    </xf>
    <xf numFmtId="3" fontId="15" fillId="0" borderId="21" xfId="0" applyNumberFormat="1" applyFont="1" applyBorder="1" applyAlignment="1">
      <alignment horizontal="center"/>
    </xf>
    <xf numFmtId="3" fontId="15" fillId="0" borderId="26" xfId="0" applyNumberFormat="1" applyFont="1" applyBorder="1" applyAlignment="1">
      <alignment horizontal="center"/>
    </xf>
    <xf numFmtId="3" fontId="15" fillId="0" borderId="25" xfId="0" applyNumberFormat="1" applyFont="1" applyBorder="1" applyAlignment="1">
      <alignment horizontal="center"/>
    </xf>
    <xf numFmtId="3" fontId="15" fillId="0" borderId="35" xfId="0" applyNumberFormat="1" applyFont="1" applyBorder="1" applyAlignment="1">
      <alignment horizontal="center"/>
    </xf>
    <xf numFmtId="0" fontId="4" fillId="0" borderId="0" xfId="0" applyFont="1" applyBorder="1" applyAlignment="1">
      <alignment horizontal="left" indent="6"/>
    </xf>
    <xf numFmtId="0" fontId="1" fillId="0" borderId="23" xfId="0" applyFont="1" applyBorder="1" applyAlignment="1">
      <alignment horizontal="center"/>
    </xf>
    <xf numFmtId="0" fontId="1" fillId="0" borderId="36" xfId="0" applyFont="1" applyBorder="1" applyAlignment="1">
      <alignment horizontal="center"/>
    </xf>
    <xf numFmtId="0" fontId="7" fillId="0" borderId="23" xfId="0" applyFont="1" applyBorder="1" applyAlignment="1">
      <alignment horizontal="center" wrapText="1"/>
    </xf>
    <xf numFmtId="0" fontId="7" fillId="0" borderId="36" xfId="0" applyFont="1" applyBorder="1" applyAlignment="1">
      <alignment horizontal="center" wrapText="1"/>
    </xf>
    <xf numFmtId="0" fontId="1" fillId="0" borderId="37" xfId="0" applyFont="1" applyBorder="1" applyAlignment="1">
      <alignment horizontal="center"/>
    </xf>
    <xf numFmtId="0" fontId="1" fillId="0" borderId="38" xfId="0" applyFont="1" applyBorder="1" applyAlignment="1">
      <alignment horizontal="center"/>
    </xf>
    <xf numFmtId="0" fontId="1" fillId="0" borderId="39" xfId="0" applyFont="1" applyBorder="1" applyAlignment="1">
      <alignment horizontal="center"/>
    </xf>
    <xf numFmtId="0" fontId="7" fillId="0" borderId="37" xfId="0" applyFont="1" applyBorder="1" applyAlignment="1">
      <alignment horizontal="center" wrapText="1"/>
    </xf>
    <xf numFmtId="0" fontId="7" fillId="0" borderId="38" xfId="0" applyFont="1" applyBorder="1" applyAlignment="1">
      <alignment horizontal="center" wrapText="1"/>
    </xf>
    <xf numFmtId="0" fontId="7" fillId="0" borderId="39" xfId="0" applyFont="1" applyBorder="1" applyAlignment="1">
      <alignment horizontal="center" wrapText="1"/>
    </xf>
    <xf numFmtId="0" fontId="1" fillId="0" borderId="26" xfId="0" applyFont="1" applyBorder="1" applyAlignment="1">
      <alignment horizontal="center"/>
    </xf>
    <xf numFmtId="3" fontId="20" fillId="0" borderId="0" xfId="60" applyNumberFormat="1" applyFont="1" applyAlignment="1">
      <alignment horizontal="center" vertical="center"/>
      <protection/>
    </xf>
    <xf numFmtId="3" fontId="1" fillId="0" borderId="0" xfId="0" applyNumberFormat="1" applyFont="1" applyAlignment="1">
      <alignment/>
    </xf>
    <xf numFmtId="3" fontId="20" fillId="0" borderId="21" xfId="0" applyNumberFormat="1" applyFont="1" applyBorder="1" applyAlignment="1">
      <alignment horizontal="center"/>
    </xf>
    <xf numFmtId="1" fontId="20" fillId="0" borderId="21" xfId="0" applyNumberFormat="1" applyFont="1" applyBorder="1" applyAlignment="1">
      <alignment horizontal="center"/>
    </xf>
    <xf numFmtId="3" fontId="20" fillId="0" borderId="32" xfId="0" applyNumberFormat="1" applyFont="1" applyBorder="1" applyAlignment="1">
      <alignment horizontal="center"/>
    </xf>
    <xf numFmtId="0" fontId="4" fillId="0" borderId="0" xfId="0" applyFont="1" applyBorder="1" applyAlignment="1">
      <alignment/>
    </xf>
    <xf numFmtId="3" fontId="15" fillId="0" borderId="0" xfId="0" applyNumberFormat="1" applyFont="1" applyBorder="1" applyAlignment="1">
      <alignment horizontal="center"/>
    </xf>
    <xf numFmtId="3" fontId="15" fillId="0" borderId="26" xfId="0" applyNumberFormat="1" applyFont="1" applyFill="1" applyBorder="1" applyAlignment="1">
      <alignment horizontal="center"/>
    </xf>
    <xf numFmtId="0" fontId="1" fillId="0" borderId="40" xfId="0" applyFont="1" applyBorder="1" applyAlignment="1">
      <alignment horizontal="center"/>
    </xf>
    <xf numFmtId="0" fontId="7" fillId="0" borderId="41" xfId="0" applyFont="1" applyBorder="1" applyAlignment="1">
      <alignment horizontal="center" wrapText="1"/>
    </xf>
    <xf numFmtId="1" fontId="20" fillId="0" borderId="41" xfId="0" applyNumberFormat="1" applyFont="1" applyBorder="1" applyAlignment="1">
      <alignment horizontal="center"/>
    </xf>
    <xf numFmtId="3" fontId="1" fillId="0" borderId="41" xfId="0" applyNumberFormat="1" applyFont="1" applyBorder="1" applyAlignment="1">
      <alignment horizontal="center"/>
    </xf>
    <xf numFmtId="3" fontId="1" fillId="0" borderId="42" xfId="0" applyNumberFormat="1" applyFont="1" applyBorder="1" applyAlignment="1">
      <alignment horizontal="center"/>
    </xf>
    <xf numFmtId="9" fontId="1" fillId="0" borderId="36" xfId="0" applyNumberFormat="1" applyFont="1" applyBorder="1" applyAlignment="1">
      <alignment horizontal="center"/>
    </xf>
    <xf numFmtId="9" fontId="1" fillId="0" borderId="43" xfId="0" applyNumberFormat="1" applyFont="1" applyBorder="1" applyAlignment="1">
      <alignment horizontal="center"/>
    </xf>
    <xf numFmtId="9" fontId="1" fillId="0" borderId="26" xfId="0" applyNumberFormat="1" applyFont="1" applyBorder="1" applyAlignment="1">
      <alignment horizontal="center"/>
    </xf>
    <xf numFmtId="9" fontId="1" fillId="0" borderId="35" xfId="0" applyNumberFormat="1" applyFont="1" applyBorder="1" applyAlignment="1">
      <alignment horizontal="center"/>
    </xf>
    <xf numFmtId="9" fontId="1" fillId="0" borderId="44" xfId="0" applyNumberFormat="1" applyFont="1" applyBorder="1" applyAlignment="1">
      <alignment horizontal="center"/>
    </xf>
    <xf numFmtId="0" fontId="1" fillId="0" borderId="45" xfId="0" applyFont="1" applyBorder="1" applyAlignment="1">
      <alignment horizontal="center"/>
    </xf>
    <xf numFmtId="0" fontId="7" fillId="0" borderId="46" xfId="0" applyFont="1" applyBorder="1" applyAlignment="1">
      <alignment horizontal="center" wrapText="1"/>
    </xf>
    <xf numFmtId="9" fontId="1" fillId="0" borderId="46" xfId="0" applyNumberFormat="1" applyFont="1" applyBorder="1" applyAlignment="1">
      <alignment horizontal="center"/>
    </xf>
    <xf numFmtId="3" fontId="20" fillId="0" borderId="25" xfId="0" applyNumberFormat="1" applyFont="1" applyBorder="1" applyAlignment="1">
      <alignment horizontal="center"/>
    </xf>
    <xf numFmtId="0" fontId="24" fillId="0" borderId="21" xfId="0" applyFont="1" applyBorder="1" applyAlignment="1">
      <alignment horizontal="center" wrapText="1"/>
    </xf>
    <xf numFmtId="3" fontId="13" fillId="3" borderId="21" xfId="0" applyNumberFormat="1" applyFont="1" applyFill="1" applyBorder="1" applyAlignment="1">
      <alignment horizontal="center"/>
    </xf>
    <xf numFmtId="3" fontId="15" fillId="3" borderId="21" xfId="0" applyNumberFormat="1" applyFont="1" applyFill="1" applyBorder="1" applyAlignment="1">
      <alignment horizontal="center"/>
    </xf>
    <xf numFmtId="0" fontId="13" fillId="3" borderId="28" xfId="0" applyFont="1" applyFill="1" applyBorder="1" applyAlignment="1">
      <alignment horizontal="left" wrapText="1"/>
    </xf>
    <xf numFmtId="0" fontId="1" fillId="0" borderId="0" xfId="0" applyFont="1" applyBorder="1" applyAlignment="1">
      <alignment vertical="center" wrapText="1"/>
    </xf>
    <xf numFmtId="0" fontId="4" fillId="0" borderId="13" xfId="0" applyFont="1" applyBorder="1" applyAlignment="1">
      <alignment horizontal="center" vertical="center"/>
    </xf>
    <xf numFmtId="0" fontId="5" fillId="0" borderId="0" xfId="0" applyFont="1" applyAlignment="1">
      <alignment/>
    </xf>
    <xf numFmtId="0" fontId="5" fillId="0" borderId="14" xfId="0" applyFont="1" applyBorder="1" applyAlignment="1">
      <alignment/>
    </xf>
    <xf numFmtId="0" fontId="0" fillId="0" borderId="0" xfId="0" applyAlignment="1">
      <alignment/>
    </xf>
    <xf numFmtId="0" fontId="0" fillId="0" borderId="14" xfId="0" applyBorder="1" applyAlignment="1">
      <alignment/>
    </xf>
    <xf numFmtId="0" fontId="1" fillId="0" borderId="47" xfId="0" applyFont="1" applyBorder="1" applyAlignment="1">
      <alignment horizontal="center"/>
    </xf>
    <xf numFmtId="0" fontId="1" fillId="0" borderId="48" xfId="0" applyFont="1" applyBorder="1" applyAlignment="1">
      <alignment horizontal="center"/>
    </xf>
    <xf numFmtId="0" fontId="1" fillId="0" borderId="49" xfId="0" applyFont="1" applyBorder="1" applyAlignment="1">
      <alignment horizontal="center"/>
    </xf>
    <xf numFmtId="0" fontId="7" fillId="0" borderId="47" xfId="0" applyFont="1" applyBorder="1" applyAlignment="1">
      <alignment horizontal="center"/>
    </xf>
    <xf numFmtId="0" fontId="7" fillId="0" borderId="48" xfId="0" applyFont="1" applyBorder="1" applyAlignment="1">
      <alignment horizontal="center"/>
    </xf>
    <xf numFmtId="0" fontId="0" fillId="0" borderId="48" xfId="0" applyBorder="1" applyAlignment="1">
      <alignment/>
    </xf>
    <xf numFmtId="0" fontId="0" fillId="0" borderId="50" xfId="0" applyBorder="1" applyAlignment="1">
      <alignment/>
    </xf>
    <xf numFmtId="0" fontId="7" fillId="0" borderId="51" xfId="0" applyFont="1" applyBorder="1" applyAlignment="1">
      <alignment horizontal="center"/>
    </xf>
    <xf numFmtId="0" fontId="7" fillId="0" borderId="52" xfId="0" applyFont="1" applyBorder="1" applyAlignment="1">
      <alignment horizontal="center"/>
    </xf>
    <xf numFmtId="0" fontId="7" fillId="0" borderId="53" xfId="0" applyFont="1" applyBorder="1" applyAlignment="1">
      <alignment horizontal="center"/>
    </xf>
    <xf numFmtId="0" fontId="4" fillId="0" borderId="0" xfId="0" applyFont="1" applyAlignment="1">
      <alignment horizontal="center"/>
    </xf>
    <xf numFmtId="0" fontId="12"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1" fillId="0" borderId="0" xfId="0" applyFont="1" applyBorder="1" applyAlignment="1">
      <alignment/>
    </xf>
    <xf numFmtId="0" fontId="7" fillId="0" borderId="23" xfId="0" applyFont="1" applyBorder="1" applyAlignment="1">
      <alignment horizontal="center"/>
    </xf>
    <xf numFmtId="0" fontId="7" fillId="0" borderId="21" xfId="0" applyFont="1" applyBorder="1" applyAlignment="1">
      <alignment horizontal="center"/>
    </xf>
    <xf numFmtId="0" fontId="7" fillId="0" borderId="26" xfId="0" applyFont="1" applyBorder="1" applyAlignment="1">
      <alignment horizontal="center"/>
    </xf>
    <xf numFmtId="0" fontId="7" fillId="0" borderId="36" xfId="0" applyFont="1" applyBorder="1" applyAlignment="1">
      <alignment horizontal="center"/>
    </xf>
    <xf numFmtId="0" fontId="1" fillId="0" borderId="11" xfId="0" applyFont="1" applyBorder="1" applyAlignment="1">
      <alignment/>
    </xf>
    <xf numFmtId="0" fontId="0" fillId="0" borderId="11" xfId="0" applyBorder="1" applyAlignment="1">
      <alignment/>
    </xf>
    <xf numFmtId="0" fontId="1" fillId="0" borderId="0" xfId="0" applyFont="1" applyBorder="1" applyAlignment="1">
      <alignment horizontal="left"/>
    </xf>
    <xf numFmtId="0" fontId="0" fillId="0" borderId="0" xfId="0" applyAlignment="1">
      <alignment horizontal="left"/>
    </xf>
    <xf numFmtId="0" fontId="1" fillId="0" borderId="0" xfId="0" applyFont="1" applyAlignment="1">
      <alignment/>
    </xf>
    <xf numFmtId="0" fontId="1" fillId="0" borderId="0" xfId="0" applyFont="1" applyAlignment="1">
      <alignment horizontal="center"/>
    </xf>
    <xf numFmtId="0" fontId="1" fillId="0" borderId="0" xfId="0" applyFont="1" applyBorder="1" applyAlignment="1">
      <alignment vertical="top" wrapText="1"/>
    </xf>
    <xf numFmtId="0" fontId="0" fillId="0" borderId="0" xfId="0" applyFont="1" applyAlignment="1">
      <alignment vertical="top"/>
    </xf>
    <xf numFmtId="0" fontId="1" fillId="0" borderId="11" xfId="0" applyFont="1" applyBorder="1" applyAlignment="1">
      <alignment vertical="top" wrapText="1"/>
    </xf>
    <xf numFmtId="0" fontId="0" fillId="0" borderId="11" xfId="0" applyFont="1" applyBorder="1" applyAlignment="1">
      <alignment vertical="top"/>
    </xf>
    <xf numFmtId="0" fontId="0" fillId="0" borderId="0" xfId="0" applyAlignment="1">
      <alignment vertical="top"/>
    </xf>
    <xf numFmtId="0" fontId="22" fillId="0" borderId="0" xfId="0" applyFont="1" applyFill="1" applyBorder="1" applyAlignment="1">
      <alignment horizontal="left"/>
    </xf>
    <xf numFmtId="0" fontId="16" fillId="0" borderId="0" xfId="0" applyFont="1" applyAlignment="1">
      <alignment/>
    </xf>
    <xf numFmtId="0" fontId="25" fillId="0" borderId="0" xfId="0" applyNumberFormat="1" applyFont="1" applyFill="1" applyBorder="1" applyAlignment="1">
      <alignment horizontal="left" vertical="top" wrapText="1"/>
    </xf>
  </cellXfs>
  <cellStyles count="6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_Plan And Actual"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CS%20Analysis%20and%20Reporting\FY17%20Reports\CCPR\Tab02%20Employer%20Summary-03312017%20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Plan vs Actual"/>
      <sheetName val="Employer Services"/>
      <sheetName val="Employers Month to Month"/>
    </sheetNames>
    <sheetDataSet>
      <sheetData sheetId="1">
        <row r="2">
          <cell r="A2" t="str">
            <v>OSCCAR Summary by WDB Area</v>
          </cell>
        </row>
        <row r="3">
          <cell r="A3" t="str">
            <v>FY17 Quarter Ending March 31, 2017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T31"/>
  <sheetViews>
    <sheetView tabSelected="1" zoomScalePageLayoutView="0" workbookViewId="0" topLeftCell="A1">
      <selection activeCell="I29" sqref="I29"/>
    </sheetView>
  </sheetViews>
  <sheetFormatPr defaultColWidth="9.140625" defaultRowHeight="12.75"/>
  <cols>
    <col min="1" max="1" width="1.7109375" style="1" customWidth="1"/>
    <col min="2" max="2" width="0.85546875" style="1" customWidth="1"/>
    <col min="3" max="3" width="18.7109375" style="1" customWidth="1"/>
    <col min="4" max="4" width="20.7109375" style="1" customWidth="1"/>
    <col min="5" max="5" width="63.28125" style="1" customWidth="1"/>
    <col min="6" max="6" width="20.7109375" style="1" customWidth="1"/>
    <col min="7" max="7" width="0.85546875" style="1" customWidth="1"/>
    <col min="8" max="8" width="1.7109375" style="1" customWidth="1"/>
    <col min="9" max="9" width="16.57421875" style="1" customWidth="1"/>
    <col min="10" max="10" width="21.421875" style="1" customWidth="1"/>
    <col min="11" max="11" width="11.57421875" style="1" customWidth="1"/>
    <col min="12" max="12" width="10.421875" style="1" customWidth="1"/>
    <col min="13" max="14" width="9.140625" style="1" customWidth="1"/>
    <col min="15" max="15" width="11.00390625" style="1" customWidth="1"/>
    <col min="16" max="16384" width="9.140625" style="1" customWidth="1"/>
  </cols>
  <sheetData>
    <row r="1" ht="13.5" thickBot="1"/>
    <row r="2" spans="2:7" ht="4.5" customHeight="1" thickBot="1" thickTop="1">
      <c r="B2" s="2"/>
      <c r="C2" s="3"/>
      <c r="D2" s="3"/>
      <c r="E2" s="3"/>
      <c r="F2" s="3"/>
      <c r="G2" s="3"/>
    </row>
    <row r="3" spans="2:7" ht="18.75" customHeight="1" thickBot="1" thickTop="1">
      <c r="B3" s="2"/>
      <c r="C3" s="4"/>
      <c r="D3" s="5"/>
      <c r="E3" s="5"/>
      <c r="F3" s="6"/>
      <c r="G3" s="3"/>
    </row>
    <row r="4" spans="2:7" ht="18.75" customHeight="1" thickBot="1" thickTop="1">
      <c r="B4" s="2"/>
      <c r="C4" s="7"/>
      <c r="D4" s="8"/>
      <c r="E4" s="8"/>
      <c r="F4" s="9"/>
      <c r="G4" s="3"/>
    </row>
    <row r="5" spans="2:7" ht="18.75" customHeight="1" thickBot="1" thickTop="1">
      <c r="B5" s="2"/>
      <c r="C5" s="7"/>
      <c r="D5" s="8"/>
      <c r="E5" s="8"/>
      <c r="F5" s="9"/>
      <c r="G5" s="3"/>
    </row>
    <row r="6" spans="2:7" ht="18.75" customHeight="1" thickBot="1" thickTop="1">
      <c r="B6" s="2"/>
      <c r="C6" s="7"/>
      <c r="D6" s="8"/>
      <c r="E6" s="8"/>
      <c r="F6" s="9"/>
      <c r="G6" s="3"/>
    </row>
    <row r="7" spans="2:7" ht="18.75" customHeight="1" thickBot="1" thickTop="1">
      <c r="B7" s="2"/>
      <c r="C7" s="108" t="s">
        <v>63</v>
      </c>
      <c r="D7" s="109"/>
      <c r="E7" s="109"/>
      <c r="F7" s="110"/>
      <c r="G7" s="3"/>
    </row>
    <row r="8" spans="2:7" ht="18.75" customHeight="1" thickBot="1" thickTop="1">
      <c r="B8" s="2"/>
      <c r="C8" s="7"/>
      <c r="D8" s="10"/>
      <c r="E8" s="11"/>
      <c r="F8" s="9"/>
      <c r="G8" s="3"/>
    </row>
    <row r="9" spans="2:7" ht="18.75" customHeight="1" thickBot="1" thickTop="1">
      <c r="B9" s="2"/>
      <c r="C9" s="108" t="s">
        <v>77</v>
      </c>
      <c r="D9" s="111"/>
      <c r="E9" s="111"/>
      <c r="F9" s="112"/>
      <c r="G9" s="3"/>
    </row>
    <row r="10" spans="2:7" ht="16.5" customHeight="1" thickBot="1" thickTop="1">
      <c r="B10" s="2"/>
      <c r="C10" s="108" t="s">
        <v>83</v>
      </c>
      <c r="D10" s="111"/>
      <c r="E10" s="111"/>
      <c r="F10" s="112"/>
      <c r="G10" s="3"/>
    </row>
    <row r="11" spans="2:7" ht="16.5" customHeight="1" thickBot="1" thickTop="1">
      <c r="B11" s="2"/>
      <c r="C11" s="7"/>
      <c r="D11" s="12"/>
      <c r="E11" s="13"/>
      <c r="F11" s="14"/>
      <c r="G11" s="3"/>
    </row>
    <row r="12" spans="2:7" ht="16.5" customHeight="1" thickBot="1" thickTop="1">
      <c r="B12" s="2"/>
      <c r="C12" s="7"/>
      <c r="D12" s="12"/>
      <c r="E12" s="86" t="s">
        <v>66</v>
      </c>
      <c r="F12" s="14"/>
      <c r="G12" s="3"/>
    </row>
    <row r="13" spans="2:7" ht="9.75" customHeight="1" thickBot="1" thickTop="1">
      <c r="B13" s="2"/>
      <c r="C13" s="7"/>
      <c r="D13" s="15"/>
      <c r="E13" s="13"/>
      <c r="F13" s="14"/>
      <c r="G13" s="3"/>
    </row>
    <row r="14" spans="2:20" ht="20.25" thickBot="1" thickTop="1">
      <c r="B14" s="2"/>
      <c r="C14" s="7"/>
      <c r="D14" s="8"/>
      <c r="E14" s="16" t="s">
        <v>2</v>
      </c>
      <c r="F14" s="9"/>
      <c r="G14" s="3"/>
      <c r="S14" s="17"/>
      <c r="T14" s="17"/>
    </row>
    <row r="15" spans="2:7" ht="9" customHeight="1" thickBot="1" thickTop="1">
      <c r="B15" s="2"/>
      <c r="C15" s="7"/>
      <c r="D15" s="18"/>
      <c r="E15" s="8"/>
      <c r="F15" s="9"/>
      <c r="G15" s="3"/>
    </row>
    <row r="16" spans="2:7" ht="20.25" thickBot="1" thickTop="1">
      <c r="B16" s="2"/>
      <c r="C16" s="7"/>
      <c r="D16" s="8"/>
      <c r="E16" s="16" t="s">
        <v>30</v>
      </c>
      <c r="F16" s="9"/>
      <c r="G16" s="3"/>
    </row>
    <row r="17" spans="2:7" ht="20.25" thickBot="1" thickTop="1">
      <c r="B17" s="2"/>
      <c r="C17" s="7"/>
      <c r="D17" s="8"/>
      <c r="E17" s="16"/>
      <c r="F17" s="9"/>
      <c r="G17" s="3"/>
    </row>
    <row r="18" spans="2:7" ht="19.5" customHeight="1" thickBot="1" thickTop="1">
      <c r="B18" s="2"/>
      <c r="C18" s="7"/>
      <c r="D18" s="8"/>
      <c r="E18" s="16" t="s">
        <v>67</v>
      </c>
      <c r="F18" s="9"/>
      <c r="G18" s="3"/>
    </row>
    <row r="19" spans="2:7" ht="10.5" customHeight="1" thickBot="1" thickTop="1">
      <c r="B19" s="2"/>
      <c r="C19" s="7"/>
      <c r="D19" s="8"/>
      <c r="E19" s="16"/>
      <c r="F19" s="9"/>
      <c r="G19" s="3"/>
    </row>
    <row r="20" spans="2:7" ht="20.25" thickBot="1" thickTop="1">
      <c r="B20" s="2"/>
      <c r="C20" s="7"/>
      <c r="D20" s="19"/>
      <c r="E20" s="16" t="s">
        <v>70</v>
      </c>
      <c r="F20" s="9"/>
      <c r="G20" s="3"/>
    </row>
    <row r="21" spans="2:7" ht="20.25" thickBot="1" thickTop="1">
      <c r="B21" s="2"/>
      <c r="C21" s="7"/>
      <c r="D21" s="19"/>
      <c r="E21" s="69"/>
      <c r="F21" s="9"/>
      <c r="G21" s="3"/>
    </row>
    <row r="22" spans="2:7" ht="20.25" thickBot="1" thickTop="1">
      <c r="B22" s="2"/>
      <c r="C22" s="7"/>
      <c r="D22" s="19"/>
      <c r="E22" s="16"/>
      <c r="F22" s="9"/>
      <c r="G22" s="3"/>
    </row>
    <row r="23" spans="2:7" ht="20.25" thickBot="1" thickTop="1">
      <c r="B23" s="2"/>
      <c r="C23" s="7"/>
      <c r="D23" s="19"/>
      <c r="E23" s="16"/>
      <c r="F23" s="9"/>
      <c r="G23" s="3"/>
    </row>
    <row r="24" spans="2:7" ht="20.25" thickBot="1" thickTop="1">
      <c r="B24" s="2"/>
      <c r="C24" s="7"/>
      <c r="D24" s="19"/>
      <c r="E24" s="8"/>
      <c r="F24" s="9"/>
      <c r="G24" s="3"/>
    </row>
    <row r="25" spans="2:7" ht="20.25" thickBot="1" thickTop="1">
      <c r="B25" s="2"/>
      <c r="C25" s="7"/>
      <c r="D25" s="8"/>
      <c r="E25" s="20"/>
      <c r="F25" s="9"/>
      <c r="G25" s="3"/>
    </row>
    <row r="26" spans="2:7" ht="20.25" thickBot="1" thickTop="1">
      <c r="B26" s="2"/>
      <c r="C26" s="21"/>
      <c r="D26" s="22"/>
      <c r="E26" s="22"/>
      <c r="F26" s="23"/>
      <c r="G26" s="3"/>
    </row>
    <row r="27" spans="2:7" ht="4.5" customHeight="1" thickTop="1">
      <c r="B27" s="2"/>
      <c r="C27" s="3" t="s">
        <v>0</v>
      </c>
      <c r="D27" s="3"/>
      <c r="E27" s="3"/>
      <c r="F27" s="3"/>
      <c r="G27" s="3"/>
    </row>
    <row r="28" s="24" customFormat="1" ht="12.75" customHeight="1">
      <c r="C28" s="25" t="s">
        <v>64</v>
      </c>
    </row>
    <row r="29" spans="1:9" ht="25.5" customHeight="1">
      <c r="A29" s="24"/>
      <c r="B29" s="24"/>
      <c r="C29" s="107" t="s">
        <v>78</v>
      </c>
      <c r="D29" s="107"/>
      <c r="E29" s="107"/>
      <c r="F29" s="107"/>
      <c r="G29" s="24"/>
      <c r="H29" s="24"/>
      <c r="I29" s="24"/>
    </row>
    <row r="30" spans="1:9" ht="12.75">
      <c r="A30" s="24"/>
      <c r="B30" s="24"/>
      <c r="C30" s="24"/>
      <c r="D30" s="24"/>
      <c r="E30" s="24"/>
      <c r="F30" s="26" t="s">
        <v>84</v>
      </c>
      <c r="G30" s="24"/>
      <c r="H30" s="24"/>
      <c r="I30" s="24"/>
    </row>
    <row r="31" spans="1:9" ht="12.75">
      <c r="A31" s="24"/>
      <c r="B31" s="24"/>
      <c r="C31" s="24"/>
      <c r="D31" s="24"/>
      <c r="E31" s="24"/>
      <c r="F31" s="24"/>
      <c r="G31" s="24"/>
      <c r="H31" s="24"/>
      <c r="I31" s="24"/>
    </row>
  </sheetData>
  <sheetProtection/>
  <mergeCells count="4">
    <mergeCell ref="C29:F29"/>
    <mergeCell ref="C7:F7"/>
    <mergeCell ref="C9:F9"/>
    <mergeCell ref="C10:F10"/>
  </mergeCells>
  <printOptions horizontalCentered="1" verticalCentered="1"/>
  <pageMargins left="0.5" right="0.5" top="0.75" bottom="0.75"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M34"/>
  <sheetViews>
    <sheetView zoomScalePageLayoutView="0" workbookViewId="0" topLeftCell="A4">
      <selection activeCell="L27" sqref="L27"/>
    </sheetView>
  </sheetViews>
  <sheetFormatPr defaultColWidth="9.140625" defaultRowHeight="12.75"/>
  <cols>
    <col min="1" max="1" width="22.140625" style="1" customWidth="1"/>
    <col min="2" max="10" width="7.7109375" style="1" customWidth="1"/>
    <col min="11" max="16384" width="9.140625" style="1" customWidth="1"/>
  </cols>
  <sheetData>
    <row r="1" spans="1:13" ht="18.75">
      <c r="A1" s="123" t="s">
        <v>1</v>
      </c>
      <c r="B1" s="123"/>
      <c r="C1" s="123"/>
      <c r="D1" s="123"/>
      <c r="E1" s="123"/>
      <c r="F1" s="123"/>
      <c r="G1" s="123"/>
      <c r="H1" s="123"/>
      <c r="I1" s="123"/>
      <c r="J1" s="123"/>
      <c r="K1" s="111"/>
      <c r="L1" s="111"/>
      <c r="M1" s="111"/>
    </row>
    <row r="2" spans="1:13" ht="15.75">
      <c r="A2" s="124" t="s">
        <v>77</v>
      </c>
      <c r="B2" s="125"/>
      <c r="C2" s="125"/>
      <c r="D2" s="125"/>
      <c r="E2" s="125"/>
      <c r="F2" s="125"/>
      <c r="G2" s="125"/>
      <c r="H2" s="125"/>
      <c r="I2" s="125"/>
      <c r="J2" s="125"/>
      <c r="K2" s="111"/>
      <c r="L2" s="111"/>
      <c r="M2" s="111"/>
    </row>
    <row r="3" spans="1:13" ht="15.75">
      <c r="A3" s="124" t="s">
        <v>83</v>
      </c>
      <c r="B3" s="125"/>
      <c r="C3" s="125"/>
      <c r="D3" s="125"/>
      <c r="E3" s="125"/>
      <c r="F3" s="125"/>
      <c r="G3" s="125"/>
      <c r="H3" s="125"/>
      <c r="I3" s="125"/>
      <c r="J3" s="125"/>
      <c r="K3" s="111"/>
      <c r="L3" s="111"/>
      <c r="M3" s="111"/>
    </row>
    <row r="4" spans="1:10" ht="9.75" customHeight="1">
      <c r="A4" s="27"/>
      <c r="B4" s="32"/>
      <c r="C4" s="32"/>
      <c r="D4" s="32"/>
      <c r="E4" s="32"/>
      <c r="F4" s="32"/>
      <c r="G4" s="32"/>
      <c r="H4" s="32"/>
      <c r="I4" s="32"/>
      <c r="J4" s="32"/>
    </row>
    <row r="5" spans="1:13" ht="18.75">
      <c r="A5" s="123" t="s">
        <v>2</v>
      </c>
      <c r="B5" s="126"/>
      <c r="C5" s="126"/>
      <c r="D5" s="126"/>
      <c r="E5" s="126"/>
      <c r="F5" s="126"/>
      <c r="G5" s="126"/>
      <c r="H5" s="126"/>
      <c r="I5" s="126"/>
      <c r="J5" s="126"/>
      <c r="K5" s="111"/>
      <c r="L5" s="111"/>
      <c r="M5" s="111"/>
    </row>
    <row r="6" ht="6" customHeight="1" thickBot="1"/>
    <row r="7" spans="1:13" ht="13.5" thickTop="1">
      <c r="A7" s="28"/>
      <c r="B7" s="113"/>
      <c r="C7" s="114"/>
      <c r="D7" s="115"/>
      <c r="E7" s="116" t="s">
        <v>58</v>
      </c>
      <c r="F7" s="117"/>
      <c r="G7" s="117"/>
      <c r="H7" s="117"/>
      <c r="I7" s="117"/>
      <c r="J7" s="117"/>
      <c r="K7" s="118"/>
      <c r="L7" s="118"/>
      <c r="M7" s="119"/>
    </row>
    <row r="8" spans="1:13" ht="16.5" customHeight="1">
      <c r="A8" s="29"/>
      <c r="B8" s="128" t="s">
        <v>21</v>
      </c>
      <c r="C8" s="129"/>
      <c r="D8" s="131"/>
      <c r="E8" s="128" t="s">
        <v>25</v>
      </c>
      <c r="F8" s="129"/>
      <c r="G8" s="131"/>
      <c r="H8" s="128" t="s">
        <v>61</v>
      </c>
      <c r="I8" s="129"/>
      <c r="J8" s="130"/>
      <c r="K8" s="120" t="s">
        <v>69</v>
      </c>
      <c r="L8" s="121"/>
      <c r="M8" s="122"/>
    </row>
    <row r="9" spans="1:13" ht="16.5" customHeight="1">
      <c r="A9" s="33"/>
      <c r="B9" s="70" t="s">
        <v>3</v>
      </c>
      <c r="C9" s="35" t="s">
        <v>20</v>
      </c>
      <c r="D9" s="71" t="s">
        <v>24</v>
      </c>
      <c r="E9" s="74" t="s">
        <v>27</v>
      </c>
      <c r="F9" s="75" t="s">
        <v>31</v>
      </c>
      <c r="G9" s="76" t="s">
        <v>32</v>
      </c>
      <c r="H9" s="70" t="s">
        <v>33</v>
      </c>
      <c r="I9" s="35" t="s">
        <v>34</v>
      </c>
      <c r="J9" s="80" t="s">
        <v>35</v>
      </c>
      <c r="K9" s="70" t="s">
        <v>33</v>
      </c>
      <c r="L9" s="35" t="s">
        <v>34</v>
      </c>
      <c r="M9" s="80" t="s">
        <v>35</v>
      </c>
    </row>
    <row r="10" spans="1:13" ht="25.5">
      <c r="A10" s="29"/>
      <c r="B10" s="72" t="s">
        <v>68</v>
      </c>
      <c r="C10" s="36" t="s">
        <v>26</v>
      </c>
      <c r="D10" s="73" t="s">
        <v>22</v>
      </c>
      <c r="E10" s="77" t="s">
        <v>68</v>
      </c>
      <c r="F10" s="78" t="s">
        <v>26</v>
      </c>
      <c r="G10" s="79" t="s">
        <v>22</v>
      </c>
      <c r="H10" s="72" t="s">
        <v>68</v>
      </c>
      <c r="I10" s="36" t="s">
        <v>26</v>
      </c>
      <c r="J10" s="43" t="s">
        <v>22</v>
      </c>
      <c r="K10" s="72" t="s">
        <v>68</v>
      </c>
      <c r="L10" s="36" t="s">
        <v>26</v>
      </c>
      <c r="M10" s="43" t="s">
        <v>22</v>
      </c>
    </row>
    <row r="11" spans="1:13" ht="14.25">
      <c r="A11" s="30" t="s">
        <v>4</v>
      </c>
      <c r="B11" s="39">
        <v>430</v>
      </c>
      <c r="C11" s="83">
        <v>413</v>
      </c>
      <c r="D11" s="94">
        <f>C11/B11</f>
        <v>0.9604651162790697</v>
      </c>
      <c r="E11" s="39">
        <v>90</v>
      </c>
      <c r="F11" s="84">
        <v>326</v>
      </c>
      <c r="G11" s="94">
        <f>F11/E11</f>
        <v>3.6222222222222222</v>
      </c>
      <c r="H11" s="39">
        <v>340</v>
      </c>
      <c r="I11" s="83">
        <v>87</v>
      </c>
      <c r="J11" s="94">
        <f aca="true" t="shared" si="0" ref="J11:J26">I11/H11</f>
        <v>0.25588235294117645</v>
      </c>
      <c r="K11" s="39">
        <v>375</v>
      </c>
      <c r="L11" s="83">
        <v>361</v>
      </c>
      <c r="M11" s="98">
        <f aca="true" t="shared" si="1" ref="M11:M26">L11/K11</f>
        <v>0.9626666666666667</v>
      </c>
    </row>
    <row r="12" spans="1:13" ht="14.25">
      <c r="A12" s="30" t="s">
        <v>5</v>
      </c>
      <c r="B12" s="39">
        <v>400</v>
      </c>
      <c r="C12" s="83">
        <v>652</v>
      </c>
      <c r="D12" s="94">
        <f aca="true" t="shared" si="2" ref="D12:D26">C12/B12</f>
        <v>1.63</v>
      </c>
      <c r="E12" s="39">
        <v>235</v>
      </c>
      <c r="F12" s="84">
        <v>558</v>
      </c>
      <c r="G12" s="94">
        <f aca="true" t="shared" si="3" ref="G12:G26">F12/E12</f>
        <v>2.374468085106383</v>
      </c>
      <c r="H12" s="39">
        <v>165</v>
      </c>
      <c r="I12" s="83">
        <v>94</v>
      </c>
      <c r="J12" s="94">
        <f t="shared" si="0"/>
        <v>0.5696969696969697</v>
      </c>
      <c r="K12" s="39">
        <v>150</v>
      </c>
      <c r="L12" s="83">
        <v>337</v>
      </c>
      <c r="M12" s="98">
        <f t="shared" si="1"/>
        <v>2.2466666666666666</v>
      </c>
    </row>
    <row r="13" spans="1:13" ht="14.25">
      <c r="A13" s="30" t="s">
        <v>6</v>
      </c>
      <c r="B13" s="39">
        <v>750</v>
      </c>
      <c r="C13" s="83">
        <v>1437</v>
      </c>
      <c r="D13" s="94">
        <f>C13/B13</f>
        <v>1.916</v>
      </c>
      <c r="E13" s="39">
        <v>350</v>
      </c>
      <c r="F13" s="84">
        <v>1269</v>
      </c>
      <c r="G13" s="94">
        <f t="shared" si="3"/>
        <v>3.625714285714286</v>
      </c>
      <c r="H13" s="39">
        <v>400</v>
      </c>
      <c r="I13" s="83">
        <v>168</v>
      </c>
      <c r="J13" s="94">
        <f t="shared" si="0"/>
        <v>0.42</v>
      </c>
      <c r="K13" s="39">
        <v>535</v>
      </c>
      <c r="L13" s="83">
        <v>475</v>
      </c>
      <c r="M13" s="98">
        <f t="shared" si="1"/>
        <v>0.8878504672897196</v>
      </c>
    </row>
    <row r="14" spans="1:13" ht="14.25">
      <c r="A14" s="30" t="s">
        <v>7</v>
      </c>
      <c r="B14" s="39">
        <v>500</v>
      </c>
      <c r="C14" s="83">
        <v>636</v>
      </c>
      <c r="D14" s="94">
        <f t="shared" si="2"/>
        <v>1.272</v>
      </c>
      <c r="E14" s="39">
        <v>200</v>
      </c>
      <c r="F14" s="84">
        <v>466</v>
      </c>
      <c r="G14" s="94">
        <f t="shared" si="3"/>
        <v>2.33</v>
      </c>
      <c r="H14" s="39">
        <v>300</v>
      </c>
      <c r="I14" s="83">
        <v>170</v>
      </c>
      <c r="J14" s="94">
        <f t="shared" si="0"/>
        <v>0.5666666666666667</v>
      </c>
      <c r="K14" s="39">
        <v>250</v>
      </c>
      <c r="L14" s="83">
        <v>250</v>
      </c>
      <c r="M14" s="98">
        <f t="shared" si="1"/>
        <v>1</v>
      </c>
    </row>
    <row r="15" spans="1:13" ht="14.25">
      <c r="A15" s="30" t="s">
        <v>8</v>
      </c>
      <c r="B15" s="39">
        <v>350</v>
      </c>
      <c r="C15" s="83">
        <v>866</v>
      </c>
      <c r="D15" s="94">
        <f t="shared" si="2"/>
        <v>2.474285714285714</v>
      </c>
      <c r="E15" s="39">
        <v>150</v>
      </c>
      <c r="F15" s="84">
        <v>555</v>
      </c>
      <c r="G15" s="94">
        <f t="shared" si="3"/>
        <v>3.7</v>
      </c>
      <c r="H15" s="39">
        <v>200</v>
      </c>
      <c r="I15" s="83">
        <v>311</v>
      </c>
      <c r="J15" s="94">
        <f t="shared" si="0"/>
        <v>1.555</v>
      </c>
      <c r="K15" s="39">
        <v>311</v>
      </c>
      <c r="L15" s="83">
        <v>600</v>
      </c>
      <c r="M15" s="98">
        <f t="shared" si="1"/>
        <v>1.9292604501607717</v>
      </c>
    </row>
    <row r="16" spans="1:13" ht="14.25">
      <c r="A16" s="30" t="s">
        <v>9</v>
      </c>
      <c r="B16" s="39">
        <v>1091</v>
      </c>
      <c r="C16" s="83">
        <v>1090</v>
      </c>
      <c r="D16" s="94">
        <f t="shared" si="2"/>
        <v>0.999083409715857</v>
      </c>
      <c r="E16" s="39">
        <v>282</v>
      </c>
      <c r="F16" s="84">
        <v>329</v>
      </c>
      <c r="G16" s="94">
        <f t="shared" si="3"/>
        <v>1.1666666666666667</v>
      </c>
      <c r="H16" s="39">
        <v>809</v>
      </c>
      <c r="I16" s="83">
        <v>761</v>
      </c>
      <c r="J16" s="94">
        <f t="shared" si="0"/>
        <v>0.9406674907292955</v>
      </c>
      <c r="K16" s="39">
        <v>575</v>
      </c>
      <c r="L16" s="83">
        <v>392</v>
      </c>
      <c r="M16" s="98">
        <f t="shared" si="1"/>
        <v>0.6817391304347826</v>
      </c>
    </row>
    <row r="17" spans="1:13" ht="14.25">
      <c r="A17" s="30" t="s">
        <v>10</v>
      </c>
      <c r="B17" s="39">
        <v>650</v>
      </c>
      <c r="C17" s="83">
        <v>597</v>
      </c>
      <c r="D17" s="94">
        <f t="shared" si="2"/>
        <v>0.9184615384615384</v>
      </c>
      <c r="E17" s="39">
        <v>150</v>
      </c>
      <c r="F17" s="84">
        <v>354</v>
      </c>
      <c r="G17" s="94">
        <f t="shared" si="3"/>
        <v>2.36</v>
      </c>
      <c r="H17" s="39">
        <v>500</v>
      </c>
      <c r="I17" s="83">
        <v>243</v>
      </c>
      <c r="J17" s="94">
        <f t="shared" si="0"/>
        <v>0.486</v>
      </c>
      <c r="K17" s="39">
        <v>450</v>
      </c>
      <c r="L17" s="83">
        <v>362</v>
      </c>
      <c r="M17" s="98">
        <f t="shared" si="1"/>
        <v>0.8044444444444444</v>
      </c>
    </row>
    <row r="18" spans="1:13" ht="14.25">
      <c r="A18" s="30" t="s">
        <v>11</v>
      </c>
      <c r="B18" s="39">
        <v>375</v>
      </c>
      <c r="C18" s="83">
        <v>354</v>
      </c>
      <c r="D18" s="94">
        <f t="shared" si="2"/>
        <v>0.944</v>
      </c>
      <c r="E18" s="39">
        <v>129</v>
      </c>
      <c r="F18" s="84">
        <v>266</v>
      </c>
      <c r="G18" s="94">
        <f t="shared" si="3"/>
        <v>2.062015503875969</v>
      </c>
      <c r="H18" s="39">
        <v>246</v>
      </c>
      <c r="I18" s="83">
        <v>88</v>
      </c>
      <c r="J18" s="94">
        <f t="shared" si="0"/>
        <v>0.35772357723577236</v>
      </c>
      <c r="K18" s="39">
        <v>275</v>
      </c>
      <c r="L18" s="83">
        <v>165</v>
      </c>
      <c r="M18" s="98">
        <f t="shared" si="1"/>
        <v>0.6</v>
      </c>
    </row>
    <row r="19" spans="1:13" ht="14.25">
      <c r="A19" s="30" t="s">
        <v>12</v>
      </c>
      <c r="B19" s="39">
        <v>425</v>
      </c>
      <c r="C19" s="83">
        <v>299</v>
      </c>
      <c r="D19" s="94">
        <f t="shared" si="2"/>
        <v>0.7035294117647058</v>
      </c>
      <c r="E19" s="39">
        <v>200</v>
      </c>
      <c r="F19" s="84">
        <v>239</v>
      </c>
      <c r="G19" s="94">
        <f t="shared" si="3"/>
        <v>1.195</v>
      </c>
      <c r="H19" s="39">
        <v>225</v>
      </c>
      <c r="I19" s="83">
        <v>60</v>
      </c>
      <c r="J19" s="94">
        <f t="shared" si="0"/>
        <v>0.26666666666666666</v>
      </c>
      <c r="K19" s="39">
        <v>350</v>
      </c>
      <c r="L19" s="83">
        <v>196</v>
      </c>
      <c r="M19" s="98">
        <f t="shared" si="1"/>
        <v>0.56</v>
      </c>
    </row>
    <row r="20" spans="1:13" ht="14.25">
      <c r="A20" s="30" t="s">
        <v>13</v>
      </c>
      <c r="B20" s="39">
        <v>1100</v>
      </c>
      <c r="C20" s="83">
        <v>1503</v>
      </c>
      <c r="D20" s="94">
        <f t="shared" si="2"/>
        <v>1.3663636363636364</v>
      </c>
      <c r="E20" s="39">
        <v>369</v>
      </c>
      <c r="F20" s="84">
        <v>861</v>
      </c>
      <c r="G20" s="94">
        <f t="shared" si="3"/>
        <v>2.3333333333333335</v>
      </c>
      <c r="H20" s="39">
        <v>731</v>
      </c>
      <c r="I20" s="83">
        <v>642</v>
      </c>
      <c r="J20" s="94">
        <f t="shared" si="0"/>
        <v>0.8782489740082079</v>
      </c>
      <c r="K20" s="39">
        <v>700</v>
      </c>
      <c r="L20" s="83">
        <v>552</v>
      </c>
      <c r="M20" s="98">
        <f t="shared" si="1"/>
        <v>0.7885714285714286</v>
      </c>
    </row>
    <row r="21" spans="1:13" ht="14.25">
      <c r="A21" s="30" t="s">
        <v>62</v>
      </c>
      <c r="B21" s="39">
        <v>700</v>
      </c>
      <c r="C21" s="83">
        <v>1514</v>
      </c>
      <c r="D21" s="94">
        <f t="shared" si="2"/>
        <v>2.162857142857143</v>
      </c>
      <c r="E21" s="39">
        <v>200</v>
      </c>
      <c r="F21" s="84">
        <v>626</v>
      </c>
      <c r="G21" s="94">
        <f t="shared" si="3"/>
        <v>3.13</v>
      </c>
      <c r="H21" s="39">
        <v>500</v>
      </c>
      <c r="I21" s="83">
        <v>888</v>
      </c>
      <c r="J21" s="94">
        <f t="shared" si="0"/>
        <v>1.776</v>
      </c>
      <c r="K21" s="39">
        <v>400</v>
      </c>
      <c r="L21" s="83">
        <v>310</v>
      </c>
      <c r="M21" s="98">
        <f t="shared" si="1"/>
        <v>0.775</v>
      </c>
    </row>
    <row r="22" spans="1:13" ht="14.25">
      <c r="A22" s="30" t="s">
        <v>14</v>
      </c>
      <c r="B22" s="39">
        <v>1071</v>
      </c>
      <c r="C22" s="83">
        <v>983</v>
      </c>
      <c r="D22" s="94">
        <f t="shared" si="2"/>
        <v>0.9178338001867413</v>
      </c>
      <c r="E22" s="39">
        <v>518</v>
      </c>
      <c r="F22" s="84">
        <v>705</v>
      </c>
      <c r="G22" s="94">
        <f t="shared" si="3"/>
        <v>1.361003861003861</v>
      </c>
      <c r="H22" s="39">
        <v>553</v>
      </c>
      <c r="I22" s="83">
        <v>278</v>
      </c>
      <c r="J22" s="94">
        <f t="shared" si="0"/>
        <v>0.5027124773960217</v>
      </c>
      <c r="K22" s="39">
        <v>847</v>
      </c>
      <c r="L22" s="83">
        <v>547</v>
      </c>
      <c r="M22" s="98">
        <f t="shared" si="1"/>
        <v>0.6458087367178277</v>
      </c>
    </row>
    <row r="23" spans="1:13" ht="14.25">
      <c r="A23" s="30" t="s">
        <v>15</v>
      </c>
      <c r="B23" s="39">
        <v>900</v>
      </c>
      <c r="C23" s="83">
        <v>832</v>
      </c>
      <c r="D23" s="94">
        <f t="shared" si="2"/>
        <v>0.9244444444444444</v>
      </c>
      <c r="E23" s="39">
        <v>500</v>
      </c>
      <c r="F23" s="84">
        <v>615</v>
      </c>
      <c r="G23" s="94">
        <f t="shared" si="3"/>
        <v>1.23</v>
      </c>
      <c r="H23" s="39">
        <v>400</v>
      </c>
      <c r="I23" s="83">
        <v>217</v>
      </c>
      <c r="J23" s="94">
        <f t="shared" si="0"/>
        <v>0.5425</v>
      </c>
      <c r="K23" s="39">
        <v>400</v>
      </c>
      <c r="L23" s="83">
        <v>306</v>
      </c>
      <c r="M23" s="98">
        <f t="shared" si="1"/>
        <v>0.765</v>
      </c>
    </row>
    <row r="24" spans="1:13" ht="14.25">
      <c r="A24" s="30" t="s">
        <v>16</v>
      </c>
      <c r="B24" s="39">
        <v>450</v>
      </c>
      <c r="C24" s="83">
        <v>998</v>
      </c>
      <c r="D24" s="94">
        <f t="shared" si="2"/>
        <v>2.2177777777777776</v>
      </c>
      <c r="E24" s="39">
        <v>120</v>
      </c>
      <c r="F24" s="84">
        <v>749</v>
      </c>
      <c r="G24" s="94">
        <f t="shared" si="3"/>
        <v>6.241666666666666</v>
      </c>
      <c r="H24" s="39">
        <v>330</v>
      </c>
      <c r="I24" s="83">
        <v>249</v>
      </c>
      <c r="J24" s="94">
        <f t="shared" si="0"/>
        <v>0.7545454545454545</v>
      </c>
      <c r="K24" s="39">
        <v>340</v>
      </c>
      <c r="L24" s="83">
        <v>298</v>
      </c>
      <c r="M24" s="98">
        <f t="shared" si="1"/>
        <v>0.8764705882352941</v>
      </c>
    </row>
    <row r="25" spans="1:13" ht="14.25">
      <c r="A25" s="30" t="s">
        <v>17</v>
      </c>
      <c r="B25" s="39">
        <v>1400</v>
      </c>
      <c r="C25" s="83">
        <v>1437</v>
      </c>
      <c r="D25" s="94">
        <f t="shared" si="2"/>
        <v>1.0264285714285715</v>
      </c>
      <c r="E25" s="39">
        <v>600</v>
      </c>
      <c r="F25" s="84">
        <v>1157</v>
      </c>
      <c r="G25" s="94">
        <f t="shared" si="3"/>
        <v>1.9283333333333332</v>
      </c>
      <c r="H25" s="39">
        <v>800</v>
      </c>
      <c r="I25" s="83">
        <v>280</v>
      </c>
      <c r="J25" s="94">
        <f t="shared" si="0"/>
        <v>0.35</v>
      </c>
      <c r="K25" s="39">
        <v>500</v>
      </c>
      <c r="L25" s="83">
        <v>453</v>
      </c>
      <c r="M25" s="98">
        <f t="shared" si="1"/>
        <v>0.906</v>
      </c>
    </row>
    <row r="26" spans="1:13" ht="14.25">
      <c r="A26" s="30" t="s">
        <v>72</v>
      </c>
      <c r="B26" s="39">
        <v>612</v>
      </c>
      <c r="C26" s="83">
        <v>441</v>
      </c>
      <c r="D26" s="94">
        <f t="shared" si="2"/>
        <v>0.7205882352941176</v>
      </c>
      <c r="E26" s="39">
        <v>286</v>
      </c>
      <c r="F26" s="84">
        <v>267</v>
      </c>
      <c r="G26" s="94">
        <f t="shared" si="3"/>
        <v>0.9335664335664335</v>
      </c>
      <c r="H26" s="39">
        <v>326</v>
      </c>
      <c r="I26" s="83">
        <v>174</v>
      </c>
      <c r="J26" s="94">
        <f t="shared" si="0"/>
        <v>0.5337423312883436</v>
      </c>
      <c r="K26" s="39">
        <v>422</v>
      </c>
      <c r="L26" s="83">
        <v>223</v>
      </c>
      <c r="M26" s="98">
        <f t="shared" si="1"/>
        <v>0.5284360189573459</v>
      </c>
    </row>
    <row r="27" spans="1:13" ht="14.25">
      <c r="A27" s="30" t="s">
        <v>18</v>
      </c>
      <c r="B27" s="39" t="s">
        <v>23</v>
      </c>
      <c r="C27" s="40">
        <v>446</v>
      </c>
      <c r="D27" s="94" t="s">
        <v>23</v>
      </c>
      <c r="E27" s="39" t="s">
        <v>23</v>
      </c>
      <c r="F27" s="40">
        <v>167</v>
      </c>
      <c r="G27" s="94" t="s">
        <v>23</v>
      </c>
      <c r="H27" s="39" t="s">
        <v>23</v>
      </c>
      <c r="I27" s="40">
        <v>279</v>
      </c>
      <c r="J27" s="96" t="s">
        <v>23</v>
      </c>
      <c r="K27" s="39" t="s">
        <v>23</v>
      </c>
      <c r="L27" s="40">
        <v>18</v>
      </c>
      <c r="M27" s="96" t="s">
        <v>23</v>
      </c>
    </row>
    <row r="28" spans="1:13" ht="15" thickBot="1">
      <c r="A28" s="31" t="s">
        <v>19</v>
      </c>
      <c r="B28" s="41">
        <f>SUM(B11:B26)</f>
        <v>11204</v>
      </c>
      <c r="C28" s="42">
        <v>12526</v>
      </c>
      <c r="D28" s="95">
        <f>C28/B28</f>
        <v>1.1179935737236701</v>
      </c>
      <c r="E28" s="41">
        <f>SUM(E11:E26)</f>
        <v>4379</v>
      </c>
      <c r="F28" s="42">
        <v>4758</v>
      </c>
      <c r="G28" s="95">
        <f>F28/E28</f>
        <v>1.0865494405115323</v>
      </c>
      <c r="H28" s="41">
        <f>SUM(H11:H26)</f>
        <v>6825</v>
      </c>
      <c r="I28" s="42">
        <v>7768</v>
      </c>
      <c r="J28" s="97">
        <f>I28/H28</f>
        <v>1.138168498168498</v>
      </c>
      <c r="K28" s="41">
        <f>SUM(K11:K26)</f>
        <v>6880</v>
      </c>
      <c r="L28" s="42">
        <v>5633</v>
      </c>
      <c r="M28" s="97">
        <f>L28/K28</f>
        <v>0.81875</v>
      </c>
    </row>
    <row r="29" spans="1:13" ht="13.5" thickTop="1">
      <c r="A29" s="132" t="s">
        <v>28</v>
      </c>
      <c r="B29" s="133"/>
      <c r="C29" s="133"/>
      <c r="D29" s="133"/>
      <c r="E29" s="133"/>
      <c r="F29" s="133"/>
      <c r="G29" s="133"/>
      <c r="H29" s="133"/>
      <c r="I29" s="133"/>
      <c r="J29" s="133"/>
      <c r="K29" s="133"/>
      <c r="L29" s="133"/>
      <c r="M29" s="133"/>
    </row>
    <row r="30" spans="1:10" ht="12.75">
      <c r="A30" s="1" t="s">
        <v>79</v>
      </c>
      <c r="C30"/>
      <c r="D30"/>
      <c r="E30"/>
      <c r="F30"/>
      <c r="G30"/>
      <c r="H30"/>
      <c r="I30"/>
      <c r="J30"/>
    </row>
    <row r="31" spans="1:13" ht="12.75">
      <c r="A31" s="134" t="s">
        <v>29</v>
      </c>
      <c r="B31" s="135"/>
      <c r="C31" s="135"/>
      <c r="D31" s="135"/>
      <c r="E31" s="135"/>
      <c r="F31" s="135"/>
      <c r="G31" s="135"/>
      <c r="H31" s="135"/>
      <c r="I31" s="135"/>
      <c r="J31" s="135"/>
      <c r="K31" s="111"/>
      <c r="L31" s="111"/>
      <c r="M31" s="111"/>
    </row>
    <row r="32" spans="1:10" ht="12.75">
      <c r="A32" s="127" t="s">
        <v>80</v>
      </c>
      <c r="B32" s="111"/>
      <c r="C32" s="111"/>
      <c r="D32" s="111"/>
      <c r="E32" s="111"/>
      <c r="F32" s="111"/>
      <c r="G32" s="111"/>
      <c r="H32" s="111"/>
      <c r="I32" s="111"/>
      <c r="J32" s="111"/>
    </row>
    <row r="33" spans="1:13" ht="12.75">
      <c r="A33" s="136" t="s">
        <v>81</v>
      </c>
      <c r="B33" s="136"/>
      <c r="C33" s="136"/>
      <c r="D33" s="136"/>
      <c r="E33" s="136"/>
      <c r="F33" s="136"/>
      <c r="G33" s="136"/>
      <c r="H33" s="136"/>
      <c r="I33" s="136"/>
      <c r="J33" s="136"/>
      <c r="K33" s="111"/>
      <c r="L33" s="111"/>
      <c r="M33" s="111"/>
    </row>
    <row r="34" spans="1:10" ht="12.75">
      <c r="A34" s="127"/>
      <c r="B34" s="111"/>
      <c r="C34" s="111"/>
      <c r="D34" s="111"/>
      <c r="E34" s="111"/>
      <c r="F34" s="111"/>
      <c r="G34" s="111"/>
      <c r="H34" s="111"/>
      <c r="I34" s="111"/>
      <c r="J34" s="111"/>
    </row>
  </sheetData>
  <sheetProtection/>
  <mergeCells count="15">
    <mergeCell ref="A34:J34"/>
    <mergeCell ref="H8:J8"/>
    <mergeCell ref="A32:J32"/>
    <mergeCell ref="B8:D8"/>
    <mergeCell ref="E8:G8"/>
    <mergeCell ref="A29:M29"/>
    <mergeCell ref="A31:M31"/>
    <mergeCell ref="A33:M33"/>
    <mergeCell ref="B7:D7"/>
    <mergeCell ref="E7:M7"/>
    <mergeCell ref="K8:M8"/>
    <mergeCell ref="A1:M1"/>
    <mergeCell ref="A2:M2"/>
    <mergeCell ref="A3:M3"/>
    <mergeCell ref="A5:M5"/>
  </mergeCells>
  <printOptions horizontalCentered="1" verticalCentered="1"/>
  <pageMargins left="0.5" right="0.5" top="0.75" bottom="0.5"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J24" sqref="J24"/>
    </sheetView>
  </sheetViews>
  <sheetFormatPr defaultColWidth="9.140625" defaultRowHeight="12.75"/>
  <cols>
    <col min="1" max="1" width="21.421875" style="1" customWidth="1"/>
    <col min="2" max="2" width="10.00390625" style="1" customWidth="1"/>
    <col min="3" max="3" width="9.00390625" style="1" customWidth="1"/>
    <col min="4" max="4" width="7.28125" style="1" customWidth="1"/>
    <col min="5" max="5" width="11.00390625" style="1" customWidth="1"/>
    <col min="6" max="6" width="7.28125" style="1" customWidth="1"/>
    <col min="7" max="7" width="11.140625" style="1" customWidth="1"/>
    <col min="8" max="8" width="10.140625" style="1" customWidth="1"/>
    <col min="9" max="9" width="12.28125" style="1" customWidth="1"/>
    <col min="10" max="10" width="11.140625" style="1" customWidth="1"/>
    <col min="11" max="16384" width="9.140625" style="1" customWidth="1"/>
  </cols>
  <sheetData>
    <row r="1" spans="1:10" ht="18" customHeight="1">
      <c r="A1" s="123" t="s">
        <v>1</v>
      </c>
      <c r="B1" s="123"/>
      <c r="C1" s="123"/>
      <c r="D1" s="123"/>
      <c r="E1" s="123"/>
      <c r="F1" s="123"/>
      <c r="G1" s="123"/>
      <c r="H1" s="123"/>
      <c r="I1" s="123"/>
      <c r="J1" s="123"/>
    </row>
    <row r="2" spans="1:10" ht="16.5" customHeight="1">
      <c r="A2" s="124" t="str">
        <f>'Plan vs Actual'!A2</f>
        <v>OSCCAR Summary by WDB Area</v>
      </c>
      <c r="B2" s="125"/>
      <c r="C2" s="125"/>
      <c r="D2" s="125"/>
      <c r="E2" s="125"/>
      <c r="F2" s="125"/>
      <c r="G2" s="125"/>
      <c r="H2" s="125"/>
      <c r="I2" s="125"/>
      <c r="J2" s="125"/>
    </row>
    <row r="3" spans="1:10" ht="15.75">
      <c r="A3" s="124" t="str">
        <f>'Plan vs Actual'!A3</f>
        <v>FY17 Quarter Ending March 31, 2017</v>
      </c>
      <c r="B3" s="125"/>
      <c r="C3" s="125"/>
      <c r="D3" s="125"/>
      <c r="E3" s="125"/>
      <c r="F3" s="125"/>
      <c r="G3" s="125"/>
      <c r="H3" s="125"/>
      <c r="I3" s="125"/>
      <c r="J3" s="125"/>
    </row>
    <row r="4" spans="1:10" ht="12.75" customHeight="1">
      <c r="A4" s="27"/>
      <c r="B4" s="32"/>
      <c r="C4" s="32"/>
      <c r="D4" s="32"/>
      <c r="E4" s="32"/>
      <c r="F4" s="32"/>
      <c r="G4" s="32"/>
      <c r="H4" s="32"/>
      <c r="I4" s="32"/>
      <c r="J4" s="32"/>
    </row>
    <row r="5" spans="1:10" ht="18.75">
      <c r="A5" s="123" t="s">
        <v>30</v>
      </c>
      <c r="B5" s="137"/>
      <c r="C5" s="137"/>
      <c r="D5" s="137"/>
      <c r="E5" s="137"/>
      <c r="F5" s="137"/>
      <c r="G5" s="137"/>
      <c r="H5" s="137"/>
      <c r="I5" s="137"/>
      <c r="J5" s="137"/>
    </row>
    <row r="6" ht="6" customHeight="1" thickBot="1"/>
    <row r="7" spans="1:10" s="32" customFormat="1" ht="13.5" customHeight="1" thickTop="1">
      <c r="A7" s="44" t="s">
        <v>3</v>
      </c>
      <c r="B7" s="38" t="s">
        <v>20</v>
      </c>
      <c r="C7" s="38" t="s">
        <v>24</v>
      </c>
      <c r="D7" s="99" t="s">
        <v>27</v>
      </c>
      <c r="E7" s="38" t="s">
        <v>31</v>
      </c>
      <c r="F7" s="47" t="s">
        <v>32</v>
      </c>
      <c r="G7" s="49"/>
      <c r="H7" s="38"/>
      <c r="I7" s="38"/>
      <c r="J7" s="89"/>
    </row>
    <row r="8" spans="1:10" s="34" customFormat="1" ht="38.25">
      <c r="A8" s="46"/>
      <c r="B8" s="36" t="s">
        <v>21</v>
      </c>
      <c r="C8" s="36" t="s">
        <v>39</v>
      </c>
      <c r="D8" s="100" t="s">
        <v>40</v>
      </c>
      <c r="E8" s="36" t="s">
        <v>41</v>
      </c>
      <c r="F8" s="48" t="s">
        <v>40</v>
      </c>
      <c r="G8" s="50" t="s">
        <v>73</v>
      </c>
      <c r="H8" s="103" t="s">
        <v>74</v>
      </c>
      <c r="I8" s="36" t="s">
        <v>75</v>
      </c>
      <c r="J8" s="90" t="s">
        <v>76</v>
      </c>
    </row>
    <row r="9" spans="1:10" ht="12.75">
      <c r="A9" s="45" t="s">
        <v>4</v>
      </c>
      <c r="B9" s="81">
        <f>'Plan vs Actual'!C11</f>
        <v>413</v>
      </c>
      <c r="C9" s="40">
        <f>'Plan vs Actual'!I11</f>
        <v>87</v>
      </c>
      <c r="D9" s="101">
        <f>C9/B9</f>
        <v>0.2106537530266344</v>
      </c>
      <c r="E9" s="83">
        <f>'Plan vs Actual'!L11</f>
        <v>361</v>
      </c>
      <c r="F9" s="52">
        <f>E9/B9</f>
        <v>0.87409200968523</v>
      </c>
      <c r="G9" s="85">
        <v>25</v>
      </c>
      <c r="H9" s="83">
        <v>0</v>
      </c>
      <c r="I9" s="83">
        <v>15</v>
      </c>
      <c r="J9" s="91">
        <v>44</v>
      </c>
    </row>
    <row r="10" spans="1:10" ht="12.75">
      <c r="A10" s="45" t="s">
        <v>5</v>
      </c>
      <c r="B10" s="40">
        <f>'Plan vs Actual'!C12</f>
        <v>652</v>
      </c>
      <c r="C10" s="40">
        <f>'Plan vs Actual'!I12</f>
        <v>94</v>
      </c>
      <c r="D10" s="101">
        <f aca="true" t="shared" si="0" ref="D10:D25">C10/B10</f>
        <v>0.1441717791411043</v>
      </c>
      <c r="E10" s="83">
        <f>'Plan vs Actual'!L12</f>
        <v>337</v>
      </c>
      <c r="F10" s="52">
        <f aca="true" t="shared" si="1" ref="F10:F26">E10/B10</f>
        <v>0.5168711656441718</v>
      </c>
      <c r="G10" s="85">
        <v>18</v>
      </c>
      <c r="H10" s="83">
        <v>10</v>
      </c>
      <c r="I10" s="83">
        <v>262</v>
      </c>
      <c r="J10" s="91">
        <v>19</v>
      </c>
    </row>
    <row r="11" spans="1:10" ht="12.75">
      <c r="A11" s="45" t="s">
        <v>6</v>
      </c>
      <c r="B11" s="40">
        <f>'Plan vs Actual'!C13</f>
        <v>1437</v>
      </c>
      <c r="C11" s="40">
        <f>'Plan vs Actual'!I13</f>
        <v>168</v>
      </c>
      <c r="D11" s="101">
        <f t="shared" si="0"/>
        <v>0.11691022964509394</v>
      </c>
      <c r="E11" s="83">
        <f>'Plan vs Actual'!L13</f>
        <v>475</v>
      </c>
      <c r="F11" s="52">
        <f t="shared" si="1"/>
        <v>0.33054975643702156</v>
      </c>
      <c r="G11" s="85">
        <v>47</v>
      </c>
      <c r="H11" s="83">
        <v>35</v>
      </c>
      <c r="I11" s="83">
        <v>127</v>
      </c>
      <c r="J11" s="91">
        <v>54</v>
      </c>
    </row>
    <row r="12" spans="1:10" ht="12.75">
      <c r="A12" s="45" t="s">
        <v>7</v>
      </c>
      <c r="B12" s="40">
        <f>'Plan vs Actual'!C14</f>
        <v>636</v>
      </c>
      <c r="C12" s="40">
        <f>'Plan vs Actual'!I14</f>
        <v>170</v>
      </c>
      <c r="D12" s="101">
        <f t="shared" si="0"/>
        <v>0.2672955974842767</v>
      </c>
      <c r="E12" s="83">
        <f>'Plan vs Actual'!L14</f>
        <v>250</v>
      </c>
      <c r="F12" s="52">
        <f t="shared" si="1"/>
        <v>0.39308176100628933</v>
      </c>
      <c r="G12" s="85">
        <v>62</v>
      </c>
      <c r="H12" s="83">
        <v>15</v>
      </c>
      <c r="I12" s="83">
        <v>128</v>
      </c>
      <c r="J12" s="91">
        <v>6</v>
      </c>
    </row>
    <row r="13" spans="1:10" ht="12.75">
      <c r="A13" s="45" t="s">
        <v>8</v>
      </c>
      <c r="B13" s="40">
        <f>'Plan vs Actual'!C15</f>
        <v>866</v>
      </c>
      <c r="C13" s="40">
        <f>'Plan vs Actual'!I15</f>
        <v>311</v>
      </c>
      <c r="D13" s="101">
        <f t="shared" si="0"/>
        <v>0.35912240184757505</v>
      </c>
      <c r="E13" s="83">
        <f>'Plan vs Actual'!L15</f>
        <v>600</v>
      </c>
      <c r="F13" s="52">
        <f t="shared" si="1"/>
        <v>0.6928406466512702</v>
      </c>
      <c r="G13" s="85">
        <v>6</v>
      </c>
      <c r="H13" s="83">
        <v>28</v>
      </c>
      <c r="I13" s="83">
        <v>75</v>
      </c>
      <c r="J13" s="91">
        <v>1</v>
      </c>
    </row>
    <row r="14" spans="1:10" ht="12.75">
      <c r="A14" s="45" t="s">
        <v>9</v>
      </c>
      <c r="B14" s="40">
        <f>'Plan vs Actual'!C16</f>
        <v>1090</v>
      </c>
      <c r="C14" s="40">
        <f>'Plan vs Actual'!I16</f>
        <v>761</v>
      </c>
      <c r="D14" s="101">
        <f t="shared" si="0"/>
        <v>0.6981651376146789</v>
      </c>
      <c r="E14" s="83">
        <f>'Plan vs Actual'!L16</f>
        <v>392</v>
      </c>
      <c r="F14" s="52">
        <f t="shared" si="1"/>
        <v>0.3596330275229358</v>
      </c>
      <c r="G14" s="85">
        <v>75</v>
      </c>
      <c r="H14" s="83">
        <v>56</v>
      </c>
      <c r="I14" s="83">
        <v>732</v>
      </c>
      <c r="J14" s="91">
        <v>191</v>
      </c>
    </row>
    <row r="15" spans="1:10" ht="12.75">
      <c r="A15" s="45" t="s">
        <v>10</v>
      </c>
      <c r="B15" s="40">
        <f>'Plan vs Actual'!C17</f>
        <v>597</v>
      </c>
      <c r="C15" s="40">
        <f>'Plan vs Actual'!I17</f>
        <v>243</v>
      </c>
      <c r="D15" s="101">
        <f t="shared" si="0"/>
        <v>0.40703517587939697</v>
      </c>
      <c r="E15" s="83">
        <f>'Plan vs Actual'!L17</f>
        <v>362</v>
      </c>
      <c r="F15" s="52">
        <f t="shared" si="1"/>
        <v>0.6063651591289783</v>
      </c>
      <c r="G15" s="85">
        <v>51</v>
      </c>
      <c r="H15" s="83">
        <v>35</v>
      </c>
      <c r="I15" s="83">
        <v>77</v>
      </c>
      <c r="J15" s="91">
        <v>45</v>
      </c>
    </row>
    <row r="16" spans="1:10" ht="12.75">
      <c r="A16" s="45" t="s">
        <v>11</v>
      </c>
      <c r="B16" s="40">
        <f>'Plan vs Actual'!C18</f>
        <v>354</v>
      </c>
      <c r="C16" s="40">
        <f>'Plan vs Actual'!I18</f>
        <v>88</v>
      </c>
      <c r="D16" s="101">
        <f t="shared" si="0"/>
        <v>0.24858757062146894</v>
      </c>
      <c r="E16" s="83">
        <f>'Plan vs Actual'!L18</f>
        <v>165</v>
      </c>
      <c r="F16" s="52">
        <f t="shared" si="1"/>
        <v>0.4661016949152542</v>
      </c>
      <c r="G16" s="85">
        <v>33</v>
      </c>
      <c r="H16" s="83">
        <v>1</v>
      </c>
      <c r="I16" s="83">
        <v>90</v>
      </c>
      <c r="J16" s="91">
        <v>10</v>
      </c>
    </row>
    <row r="17" spans="1:10" ht="12.75">
      <c r="A17" s="45" t="s">
        <v>12</v>
      </c>
      <c r="B17" s="40">
        <f>'Plan vs Actual'!C19</f>
        <v>299</v>
      </c>
      <c r="C17" s="40">
        <f>'Plan vs Actual'!I19</f>
        <v>60</v>
      </c>
      <c r="D17" s="101">
        <f t="shared" si="0"/>
        <v>0.20066889632107024</v>
      </c>
      <c r="E17" s="83">
        <f>'Plan vs Actual'!L19</f>
        <v>196</v>
      </c>
      <c r="F17" s="52">
        <f t="shared" si="1"/>
        <v>0.6555183946488294</v>
      </c>
      <c r="G17" s="85">
        <v>70</v>
      </c>
      <c r="H17" s="83">
        <v>1</v>
      </c>
      <c r="I17" s="83">
        <v>38</v>
      </c>
      <c r="J17" s="91">
        <v>85</v>
      </c>
    </row>
    <row r="18" spans="1:10" ht="12.75">
      <c r="A18" s="45" t="s">
        <v>13</v>
      </c>
      <c r="B18" s="40">
        <f>'Plan vs Actual'!C20</f>
        <v>1503</v>
      </c>
      <c r="C18" s="40">
        <f>'Plan vs Actual'!I20</f>
        <v>642</v>
      </c>
      <c r="D18" s="101">
        <f t="shared" si="0"/>
        <v>0.42714570858283435</v>
      </c>
      <c r="E18" s="83">
        <f>'Plan vs Actual'!L20</f>
        <v>552</v>
      </c>
      <c r="F18" s="52">
        <f t="shared" si="1"/>
        <v>0.36726546906187624</v>
      </c>
      <c r="G18" s="85">
        <v>196</v>
      </c>
      <c r="H18" s="83">
        <v>136</v>
      </c>
      <c r="I18" s="83">
        <v>214</v>
      </c>
      <c r="J18" s="91">
        <v>143</v>
      </c>
    </row>
    <row r="19" spans="1:10" ht="12.75">
      <c r="A19" s="45" t="s">
        <v>62</v>
      </c>
      <c r="B19" s="40">
        <f>'Plan vs Actual'!C21</f>
        <v>1514</v>
      </c>
      <c r="C19" s="40">
        <f>'Plan vs Actual'!I21</f>
        <v>888</v>
      </c>
      <c r="D19" s="101">
        <f t="shared" si="0"/>
        <v>0.5865257595772787</v>
      </c>
      <c r="E19" s="83">
        <f>'Plan vs Actual'!L21</f>
        <v>310</v>
      </c>
      <c r="F19" s="52">
        <f t="shared" si="1"/>
        <v>0.2047556142668428</v>
      </c>
      <c r="G19" s="85">
        <v>228</v>
      </c>
      <c r="H19" s="83">
        <v>98</v>
      </c>
      <c r="I19" s="83">
        <v>78</v>
      </c>
      <c r="J19" s="91">
        <v>7</v>
      </c>
    </row>
    <row r="20" spans="1:10" ht="12.75">
      <c r="A20" s="45" t="s">
        <v>14</v>
      </c>
      <c r="B20" s="40">
        <f>'Plan vs Actual'!C22</f>
        <v>983</v>
      </c>
      <c r="C20" s="40">
        <f>'Plan vs Actual'!I22</f>
        <v>278</v>
      </c>
      <c r="D20" s="101">
        <f t="shared" si="0"/>
        <v>0.28280773143438453</v>
      </c>
      <c r="E20" s="83">
        <f>'Plan vs Actual'!L22</f>
        <v>547</v>
      </c>
      <c r="F20" s="52">
        <f t="shared" si="1"/>
        <v>0.5564598168870803</v>
      </c>
      <c r="G20" s="85">
        <v>56</v>
      </c>
      <c r="H20" s="83">
        <v>16</v>
      </c>
      <c r="I20" s="83">
        <v>195</v>
      </c>
      <c r="J20" s="91">
        <v>118</v>
      </c>
    </row>
    <row r="21" spans="1:10" ht="12.75">
      <c r="A21" s="45" t="s">
        <v>36</v>
      </c>
      <c r="B21" s="40">
        <f>'Plan vs Actual'!C23</f>
        <v>832</v>
      </c>
      <c r="C21" s="40">
        <f>'Plan vs Actual'!I23</f>
        <v>217</v>
      </c>
      <c r="D21" s="101">
        <f t="shared" si="0"/>
        <v>0.2608173076923077</v>
      </c>
      <c r="E21" s="83">
        <f>'Plan vs Actual'!L23</f>
        <v>306</v>
      </c>
      <c r="F21" s="52">
        <f t="shared" si="1"/>
        <v>0.36778846153846156</v>
      </c>
      <c r="G21" s="85">
        <v>68</v>
      </c>
      <c r="H21" s="83">
        <v>21</v>
      </c>
      <c r="I21" s="83">
        <v>68</v>
      </c>
      <c r="J21" s="91">
        <v>79</v>
      </c>
    </row>
    <row r="22" spans="1:10" ht="12.75">
      <c r="A22" s="45" t="s">
        <v>16</v>
      </c>
      <c r="B22" s="40">
        <f>'Plan vs Actual'!C24</f>
        <v>998</v>
      </c>
      <c r="C22" s="40">
        <f>'Plan vs Actual'!I24</f>
        <v>249</v>
      </c>
      <c r="D22" s="101">
        <f t="shared" si="0"/>
        <v>0.24949899799599198</v>
      </c>
      <c r="E22" s="83">
        <f>'Plan vs Actual'!L24</f>
        <v>298</v>
      </c>
      <c r="F22" s="52">
        <f t="shared" si="1"/>
        <v>0.2985971943887776</v>
      </c>
      <c r="G22" s="85">
        <v>135</v>
      </c>
      <c r="H22" s="83">
        <v>8</v>
      </c>
      <c r="I22" s="83">
        <v>124</v>
      </c>
      <c r="J22" s="91">
        <v>7</v>
      </c>
    </row>
    <row r="23" spans="1:10" ht="12.75">
      <c r="A23" s="45" t="s">
        <v>17</v>
      </c>
      <c r="B23" s="40">
        <f>'Plan vs Actual'!C25</f>
        <v>1437</v>
      </c>
      <c r="C23" s="40">
        <f>'Plan vs Actual'!I25</f>
        <v>280</v>
      </c>
      <c r="D23" s="101">
        <f t="shared" si="0"/>
        <v>0.19485038274182323</v>
      </c>
      <c r="E23" s="83">
        <f>'Plan vs Actual'!L25</f>
        <v>453</v>
      </c>
      <c r="F23" s="52">
        <f t="shared" si="1"/>
        <v>0.31524008350730687</v>
      </c>
      <c r="G23" s="85">
        <v>475</v>
      </c>
      <c r="H23" s="83">
        <v>4</v>
      </c>
      <c r="I23" s="83">
        <v>149</v>
      </c>
      <c r="J23" s="91">
        <v>214</v>
      </c>
    </row>
    <row r="24" spans="1:10" ht="12.75">
      <c r="A24" s="45" t="s">
        <v>72</v>
      </c>
      <c r="B24" s="40">
        <f>'Plan vs Actual'!C26</f>
        <v>441</v>
      </c>
      <c r="C24" s="40">
        <f>'Plan vs Actual'!I26</f>
        <v>174</v>
      </c>
      <c r="D24" s="101">
        <f t="shared" si="0"/>
        <v>0.3945578231292517</v>
      </c>
      <c r="E24" s="83">
        <f>'Plan vs Actual'!L26</f>
        <v>223</v>
      </c>
      <c r="F24" s="52">
        <f t="shared" si="1"/>
        <v>0.5056689342403629</v>
      </c>
      <c r="G24" s="85">
        <v>15</v>
      </c>
      <c r="H24" s="83">
        <v>4</v>
      </c>
      <c r="I24" s="83">
        <v>183</v>
      </c>
      <c r="J24" s="91">
        <v>91</v>
      </c>
    </row>
    <row r="25" spans="1:10" ht="12.75">
      <c r="A25" s="45" t="s">
        <v>37</v>
      </c>
      <c r="B25" s="40">
        <f>'Plan vs Actual'!C27</f>
        <v>446</v>
      </c>
      <c r="C25" s="40">
        <f>'Plan vs Actual'!I27</f>
        <v>279</v>
      </c>
      <c r="D25" s="101">
        <f t="shared" si="0"/>
        <v>0.625560538116592</v>
      </c>
      <c r="E25" s="83">
        <f>'Plan vs Actual'!L27</f>
        <v>18</v>
      </c>
      <c r="F25" s="52">
        <f t="shared" si="1"/>
        <v>0.04035874439461883</v>
      </c>
      <c r="G25" s="51">
        <v>154</v>
      </c>
      <c r="H25" s="40">
        <v>36</v>
      </c>
      <c r="I25" s="40">
        <v>66</v>
      </c>
      <c r="J25" s="92">
        <v>5</v>
      </c>
    </row>
    <row r="26" spans="1:10" ht="13.5" thickBot="1">
      <c r="A26" s="45" t="s">
        <v>38</v>
      </c>
      <c r="B26" s="40">
        <f>'Plan vs Actual'!C28</f>
        <v>12526</v>
      </c>
      <c r="C26" s="40">
        <f>'Plan vs Actual'!I28</f>
        <v>7768</v>
      </c>
      <c r="D26" s="101">
        <f>C26/B26</f>
        <v>0.6201500878173399</v>
      </c>
      <c r="E26" s="102">
        <f>'Plan vs Actual'!L28</f>
        <v>5633</v>
      </c>
      <c r="F26" s="52">
        <f t="shared" si="1"/>
        <v>0.44970461440204373</v>
      </c>
      <c r="G26" s="51">
        <v>1677</v>
      </c>
      <c r="H26" s="40">
        <v>498</v>
      </c>
      <c r="I26" s="40">
        <v>2316</v>
      </c>
      <c r="J26" s="93">
        <v>1097</v>
      </c>
    </row>
    <row r="27" spans="1:10" ht="13.5" thickTop="1">
      <c r="A27" s="140" t="str">
        <f>'Plan vs Actual'!A30</f>
        <v>**The Statewide All Offices total is not equal to the sum of the WDB counts for the following reasons:  </v>
      </c>
      <c r="B27" s="141"/>
      <c r="C27" s="141"/>
      <c r="D27" s="141"/>
      <c r="E27" s="141"/>
      <c r="F27" s="141"/>
      <c r="G27" s="141"/>
      <c r="H27" s="141"/>
      <c r="I27" s="141"/>
      <c r="J27" s="141"/>
    </row>
    <row r="28" spans="1:10" ht="12.75">
      <c r="A28" s="138" t="s">
        <v>29</v>
      </c>
      <c r="B28" s="139"/>
      <c r="C28" s="139"/>
      <c r="D28" s="139"/>
      <c r="E28" s="139"/>
      <c r="F28" s="139"/>
      <c r="G28" s="139"/>
      <c r="H28" s="139"/>
      <c r="I28" s="139"/>
      <c r="J28" s="139"/>
    </row>
    <row r="29" spans="1:10" ht="12.75">
      <c r="A29" s="138" t="s">
        <v>80</v>
      </c>
      <c r="B29" s="139"/>
      <c r="C29" s="139"/>
      <c r="D29" s="139"/>
      <c r="E29" s="139"/>
      <c r="F29" s="139"/>
      <c r="G29" s="139"/>
      <c r="H29" s="139"/>
      <c r="I29" s="139"/>
      <c r="J29" s="139"/>
    </row>
    <row r="30" spans="1:10" ht="12.75">
      <c r="A30" s="138" t="s">
        <v>82</v>
      </c>
      <c r="B30" s="142"/>
      <c r="C30" s="142"/>
      <c r="D30" s="142"/>
      <c r="E30" s="142"/>
      <c r="F30" s="142"/>
      <c r="G30" s="142"/>
      <c r="H30" s="142"/>
      <c r="I30" s="142"/>
      <c r="J30" s="142"/>
    </row>
    <row r="31" spans="1:10" ht="12.75">
      <c r="A31" s="138" t="s">
        <v>65</v>
      </c>
      <c r="B31" s="139"/>
      <c r="C31" s="139"/>
      <c r="D31" s="139"/>
      <c r="E31" s="139"/>
      <c r="F31" s="139"/>
      <c r="G31" s="139"/>
      <c r="H31" s="139"/>
      <c r="I31" s="139"/>
      <c r="J31" s="139"/>
    </row>
    <row r="33" ht="12.75">
      <c r="C33" s="82"/>
    </row>
  </sheetData>
  <sheetProtection/>
  <mergeCells count="9">
    <mergeCell ref="A1:J1"/>
    <mergeCell ref="A2:J2"/>
    <mergeCell ref="A3:J3"/>
    <mergeCell ref="A5:J5"/>
    <mergeCell ref="A31:J31"/>
    <mergeCell ref="A27:J27"/>
    <mergeCell ref="A28:J28"/>
    <mergeCell ref="A29:J29"/>
    <mergeCell ref="A30:J30"/>
  </mergeCells>
  <printOptions horizontalCentered="1" verticalCentered="1"/>
  <pageMargins left="0.5" right="0.5" top="0.75" bottom="0.75"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B1:R23"/>
  <sheetViews>
    <sheetView zoomScalePageLayoutView="0" workbookViewId="0" topLeftCell="B1">
      <selection activeCell="B25" sqref="B25"/>
    </sheetView>
  </sheetViews>
  <sheetFormatPr defaultColWidth="9.140625" defaultRowHeight="12.75"/>
  <cols>
    <col min="1" max="1" width="9.140625" style="1" customWidth="1"/>
    <col min="2" max="2" width="43.421875" style="1" customWidth="1"/>
    <col min="3" max="14" width="7.57421875" style="1" customWidth="1"/>
    <col min="15" max="16384" width="9.140625" style="1" customWidth="1"/>
  </cols>
  <sheetData>
    <row r="1" spans="2:18" ht="18.75" customHeight="1">
      <c r="B1" s="123" t="s">
        <v>1</v>
      </c>
      <c r="C1" s="123"/>
      <c r="D1" s="123"/>
      <c r="E1" s="123"/>
      <c r="F1" s="123"/>
      <c r="G1" s="123"/>
      <c r="H1" s="123"/>
      <c r="I1" s="123"/>
      <c r="J1" s="123"/>
      <c r="K1" s="123"/>
      <c r="L1" s="137"/>
      <c r="M1" s="137"/>
      <c r="N1" s="137"/>
      <c r="O1" s="57"/>
      <c r="P1" s="57"/>
      <c r="Q1" s="57"/>
      <c r="R1" s="57"/>
    </row>
    <row r="2" spans="2:18" ht="18.75" customHeight="1">
      <c r="B2" s="124" t="str">
        <f>'[1]Plan vs Actual'!A2</f>
        <v>OSCCAR Summary by WDB Area</v>
      </c>
      <c r="C2" s="125"/>
      <c r="D2" s="125"/>
      <c r="E2" s="125"/>
      <c r="F2" s="125"/>
      <c r="G2" s="125"/>
      <c r="H2" s="125"/>
      <c r="I2" s="125"/>
      <c r="J2" s="125"/>
      <c r="K2" s="125"/>
      <c r="L2" s="137"/>
      <c r="M2" s="137"/>
      <c r="N2" s="137"/>
      <c r="O2" s="57"/>
      <c r="P2" s="57"/>
      <c r="Q2" s="57"/>
      <c r="R2" s="57"/>
    </row>
    <row r="3" spans="2:18" ht="18.75" customHeight="1">
      <c r="B3" s="124" t="str">
        <f>'[1]Plan vs Actual'!A3</f>
        <v>FY17 Quarter Ending March 31, 2017</v>
      </c>
      <c r="C3" s="125"/>
      <c r="D3" s="125"/>
      <c r="E3" s="125"/>
      <c r="F3" s="125"/>
      <c r="G3" s="125"/>
      <c r="H3" s="125"/>
      <c r="I3" s="125"/>
      <c r="J3" s="125"/>
      <c r="K3" s="125"/>
      <c r="L3" s="137"/>
      <c r="M3" s="137"/>
      <c r="N3" s="137"/>
      <c r="O3" s="57"/>
      <c r="P3" s="57"/>
      <c r="Q3" s="57"/>
      <c r="R3" s="57"/>
    </row>
    <row r="4" spans="2:18" ht="9.75" customHeight="1">
      <c r="B4" s="27"/>
      <c r="C4" s="27"/>
      <c r="D4" s="27"/>
      <c r="E4" s="27"/>
      <c r="F4" s="27"/>
      <c r="G4" s="27"/>
      <c r="H4" s="27"/>
      <c r="I4" s="27"/>
      <c r="J4" s="27"/>
      <c r="K4" s="27"/>
      <c r="L4" s="27"/>
      <c r="M4" s="32"/>
      <c r="N4" s="32"/>
      <c r="O4" s="57"/>
      <c r="P4" s="57"/>
      <c r="Q4" s="57"/>
      <c r="R4" s="57"/>
    </row>
    <row r="5" spans="2:14" ht="18.75" customHeight="1">
      <c r="B5" s="123" t="s">
        <v>71</v>
      </c>
      <c r="C5" s="126"/>
      <c r="D5" s="126"/>
      <c r="E5" s="126"/>
      <c r="F5" s="126"/>
      <c r="G5" s="126"/>
      <c r="H5" s="126"/>
      <c r="I5" s="126"/>
      <c r="J5" s="126"/>
      <c r="K5" s="126"/>
      <c r="L5" s="126"/>
      <c r="M5" s="126"/>
      <c r="N5" s="126"/>
    </row>
    <row r="6" ht="6" customHeight="1"/>
    <row r="7" ht="13.5" thickBot="1"/>
    <row r="8" spans="2:14" s="59" customFormat="1" ht="15.75" customHeight="1" thickTop="1">
      <c r="B8" s="58"/>
      <c r="C8" s="60" t="s">
        <v>57</v>
      </c>
      <c r="D8" s="60" t="s">
        <v>47</v>
      </c>
      <c r="E8" s="60" t="s">
        <v>48</v>
      </c>
      <c r="F8" s="60" t="s">
        <v>49</v>
      </c>
      <c r="G8" s="60" t="s">
        <v>50</v>
      </c>
      <c r="H8" s="60" t="s">
        <v>51</v>
      </c>
      <c r="I8" s="60" t="s">
        <v>52</v>
      </c>
      <c r="J8" s="60" t="s">
        <v>53</v>
      </c>
      <c r="K8" s="60" t="s">
        <v>87</v>
      </c>
      <c r="L8" s="60" t="s">
        <v>54</v>
      </c>
      <c r="M8" s="60" t="s">
        <v>55</v>
      </c>
      <c r="N8" s="61" t="s">
        <v>56</v>
      </c>
    </row>
    <row r="9" spans="2:14" ht="18" customHeight="1">
      <c r="B9" s="53"/>
      <c r="C9" s="37"/>
      <c r="D9" s="37"/>
      <c r="E9" s="63"/>
      <c r="F9" s="63"/>
      <c r="G9" s="63"/>
      <c r="H9" s="63"/>
      <c r="I9" s="63"/>
      <c r="J9" s="63"/>
      <c r="K9" s="63"/>
      <c r="L9" s="63"/>
      <c r="M9" s="63"/>
      <c r="N9" s="64"/>
    </row>
    <row r="10" spans="2:14" ht="18" customHeight="1">
      <c r="B10" s="55" t="s">
        <v>42</v>
      </c>
      <c r="C10" s="62">
        <v>3456</v>
      </c>
      <c r="D10" s="62">
        <v>5119</v>
      </c>
      <c r="E10" s="62">
        <v>6334</v>
      </c>
      <c r="F10" s="65">
        <v>7495</v>
      </c>
      <c r="G10" s="65">
        <v>8420</v>
      </c>
      <c r="H10" s="65">
        <v>9397</v>
      </c>
      <c r="I10" s="65">
        <v>10308</v>
      </c>
      <c r="J10" s="65">
        <v>11340</v>
      </c>
      <c r="K10" s="65">
        <v>12526</v>
      </c>
      <c r="L10" s="65"/>
      <c r="M10" s="65"/>
      <c r="N10" s="66"/>
    </row>
    <row r="11" spans="2:14" ht="18" customHeight="1">
      <c r="B11" s="54" t="s">
        <v>43</v>
      </c>
      <c r="C11" s="62">
        <v>3456</v>
      </c>
      <c r="D11" s="62">
        <v>3100</v>
      </c>
      <c r="E11" s="62">
        <v>2228</v>
      </c>
      <c r="F11" s="62">
        <v>2293</v>
      </c>
      <c r="G11" s="62">
        <v>2051</v>
      </c>
      <c r="H11" s="62">
        <v>2043</v>
      </c>
      <c r="I11" s="62">
        <v>2113</v>
      </c>
      <c r="J11" s="62">
        <v>2249</v>
      </c>
      <c r="K11" s="62">
        <v>2508</v>
      </c>
      <c r="L11" s="62"/>
      <c r="M11" s="62"/>
      <c r="N11" s="88"/>
    </row>
    <row r="12" spans="2:14" ht="18" customHeight="1">
      <c r="B12" s="55"/>
      <c r="C12" s="62"/>
      <c r="D12" s="62"/>
      <c r="E12" s="65"/>
      <c r="F12" s="65"/>
      <c r="G12" s="65"/>
      <c r="H12" s="65"/>
      <c r="I12" s="65"/>
      <c r="J12" s="65"/>
      <c r="K12" s="65"/>
      <c r="L12" s="65"/>
      <c r="M12" s="65"/>
      <c r="N12" s="66"/>
    </row>
    <row r="13" spans="2:15" ht="18" customHeight="1">
      <c r="B13" s="106" t="s">
        <v>60</v>
      </c>
      <c r="C13" s="105">
        <v>243</v>
      </c>
      <c r="D13" s="105">
        <v>595</v>
      </c>
      <c r="E13" s="105">
        <v>890</v>
      </c>
      <c r="F13" s="105">
        <v>1159</v>
      </c>
      <c r="G13" s="105">
        <v>1397</v>
      </c>
      <c r="H13" s="105">
        <v>1594</v>
      </c>
      <c r="I13" s="105">
        <v>1856</v>
      </c>
      <c r="J13" s="104">
        <v>2116</v>
      </c>
      <c r="K13" s="104">
        <v>4758</v>
      </c>
      <c r="L13" s="65"/>
      <c r="M13" s="65"/>
      <c r="N13" s="66"/>
      <c r="O13" s="87"/>
    </row>
    <row r="14" spans="2:14" ht="18" customHeight="1">
      <c r="B14" s="54" t="s">
        <v>44</v>
      </c>
      <c r="C14" s="62">
        <v>243</v>
      </c>
      <c r="D14" s="62">
        <v>373</v>
      </c>
      <c r="E14" s="62">
        <v>349</v>
      </c>
      <c r="F14" s="62">
        <v>336</v>
      </c>
      <c r="G14" s="62">
        <v>305</v>
      </c>
      <c r="H14" s="62">
        <v>260</v>
      </c>
      <c r="I14" s="62">
        <v>330</v>
      </c>
      <c r="J14" s="62">
        <v>348</v>
      </c>
      <c r="K14" s="62">
        <v>968</v>
      </c>
      <c r="L14" s="62"/>
      <c r="M14" s="62"/>
      <c r="N14" s="88"/>
    </row>
    <row r="15" spans="2:14" ht="18" customHeight="1">
      <c r="B15" s="54"/>
      <c r="C15" s="62"/>
      <c r="D15" s="62"/>
      <c r="E15" s="65"/>
      <c r="F15" s="65"/>
      <c r="G15" s="65"/>
      <c r="H15" s="65"/>
      <c r="I15" s="65"/>
      <c r="J15" s="65"/>
      <c r="K15" s="65"/>
      <c r="L15" s="65"/>
      <c r="M15" s="65"/>
      <c r="N15" s="66"/>
    </row>
    <row r="16" spans="2:15" ht="18" customHeight="1">
      <c r="B16" s="106" t="s">
        <v>86</v>
      </c>
      <c r="C16" s="105">
        <v>3213</v>
      </c>
      <c r="D16" s="105">
        <v>4524</v>
      </c>
      <c r="E16" s="105">
        <v>5444</v>
      </c>
      <c r="F16" s="105">
        <v>6336</v>
      </c>
      <c r="G16" s="105">
        <v>7023</v>
      </c>
      <c r="H16" s="105">
        <v>7803</v>
      </c>
      <c r="I16" s="105">
        <v>8452</v>
      </c>
      <c r="J16" s="104">
        <v>9224</v>
      </c>
      <c r="K16" s="104">
        <v>7768</v>
      </c>
      <c r="L16" s="65"/>
      <c r="M16" s="65"/>
      <c r="N16" s="66"/>
      <c r="O16" s="82"/>
    </row>
    <row r="17" spans="2:14" ht="18" customHeight="1">
      <c r="B17" s="54" t="s">
        <v>59</v>
      </c>
      <c r="C17" s="62">
        <v>3213</v>
      </c>
      <c r="D17" s="62">
        <v>2727</v>
      </c>
      <c r="E17" s="62">
        <v>1879</v>
      </c>
      <c r="F17" s="62">
        <v>1957</v>
      </c>
      <c r="G17" s="62">
        <v>1746</v>
      </c>
      <c r="H17" s="62">
        <v>1783</v>
      </c>
      <c r="I17" s="62">
        <v>1783</v>
      </c>
      <c r="J17" s="62">
        <v>1901</v>
      </c>
      <c r="K17" s="62">
        <v>1540</v>
      </c>
      <c r="L17" s="62"/>
      <c r="M17" s="62"/>
      <c r="N17" s="88"/>
    </row>
    <row r="18" spans="2:14" ht="18" customHeight="1">
      <c r="B18" s="55"/>
      <c r="C18" s="62"/>
      <c r="D18" s="62"/>
      <c r="E18" s="65"/>
      <c r="F18" s="65"/>
      <c r="G18" s="65"/>
      <c r="H18" s="65"/>
      <c r="I18" s="65"/>
      <c r="J18" s="65"/>
      <c r="K18" s="65"/>
      <c r="L18" s="65"/>
      <c r="M18" s="65"/>
      <c r="N18" s="66"/>
    </row>
    <row r="19" spans="2:14" ht="18" customHeight="1">
      <c r="B19" s="55" t="s">
        <v>45</v>
      </c>
      <c r="C19" s="62">
        <v>1058</v>
      </c>
      <c r="D19" s="62">
        <v>1941</v>
      </c>
      <c r="E19" s="65">
        <v>2706</v>
      </c>
      <c r="F19" s="65">
        <v>3290</v>
      </c>
      <c r="G19" s="65">
        <v>3801</v>
      </c>
      <c r="H19" s="65">
        <v>4183</v>
      </c>
      <c r="I19" s="65">
        <v>4625</v>
      </c>
      <c r="J19" s="65">
        <v>5049</v>
      </c>
      <c r="K19" s="65">
        <v>5633</v>
      </c>
      <c r="L19" s="65"/>
      <c r="M19" s="65"/>
      <c r="N19" s="66"/>
    </row>
    <row r="20" spans="2:14" ht="18" customHeight="1">
      <c r="B20" s="54" t="s">
        <v>46</v>
      </c>
      <c r="C20" s="62">
        <v>1058</v>
      </c>
      <c r="D20" s="62">
        <v>1132</v>
      </c>
      <c r="E20" s="62">
        <v>1136</v>
      </c>
      <c r="F20" s="62">
        <v>1030</v>
      </c>
      <c r="G20" s="62">
        <v>925</v>
      </c>
      <c r="H20" s="62">
        <v>802</v>
      </c>
      <c r="I20" s="62">
        <v>884</v>
      </c>
      <c r="J20" s="62">
        <v>877</v>
      </c>
      <c r="K20" s="62">
        <v>1081</v>
      </c>
      <c r="L20" s="62"/>
      <c r="M20" s="62"/>
      <c r="N20" s="88"/>
    </row>
    <row r="21" spans="2:14" ht="18" customHeight="1" thickBot="1">
      <c r="B21" s="56"/>
      <c r="C21" s="42"/>
      <c r="D21" s="42"/>
      <c r="E21" s="67"/>
      <c r="F21" s="67"/>
      <c r="G21" s="67"/>
      <c r="H21" s="67"/>
      <c r="I21" s="67"/>
      <c r="J21" s="67"/>
      <c r="K21" s="67"/>
      <c r="L21" s="67"/>
      <c r="M21" s="67"/>
      <c r="N21" s="68"/>
    </row>
    <row r="22" spans="2:14" ht="18" customHeight="1" thickTop="1">
      <c r="B22" s="143"/>
      <c r="C22" s="144"/>
      <c r="D22" s="144"/>
      <c r="E22" s="144"/>
      <c r="F22" s="144"/>
      <c r="G22" s="144"/>
      <c r="H22" s="144"/>
      <c r="I22" s="144"/>
      <c r="J22" s="144"/>
      <c r="K22" s="144"/>
      <c r="L22" s="144"/>
      <c r="M22" s="144"/>
      <c r="N22" s="144"/>
    </row>
    <row r="23" spans="2:14" ht="66.75" customHeight="1">
      <c r="B23" s="145" t="s">
        <v>85</v>
      </c>
      <c r="C23" s="145"/>
      <c r="D23" s="145"/>
      <c r="E23" s="145"/>
      <c r="F23" s="145"/>
      <c r="G23" s="145"/>
      <c r="H23" s="145"/>
      <c r="I23" s="145"/>
      <c r="J23" s="145"/>
      <c r="K23" s="145"/>
      <c r="L23" s="145"/>
      <c r="M23" s="145"/>
      <c r="N23" s="145"/>
    </row>
  </sheetData>
  <sheetProtection/>
  <mergeCells count="6">
    <mergeCell ref="B22:N22"/>
    <mergeCell ref="B23:N23"/>
    <mergeCell ref="B1:N1"/>
    <mergeCell ref="B2:N2"/>
    <mergeCell ref="B3:N3"/>
    <mergeCell ref="B5:N5"/>
  </mergeCells>
  <printOptions horizontalCentered="1" verticalCentered="1"/>
  <pageMargins left="0.5" right="0.5" top="0.75" bottom="0.75" header="0.5" footer="0.5"/>
  <pageSetup fitToHeight="1" fitToWidth="1" horizontalDpi="600" verticalDpi="600" orientation="landscape"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Employer Summary</dc:title>
  <dc:subject/>
  <dc:creator>TBruce</dc:creator>
  <cp:keywords/>
  <dc:description/>
  <cp:lastModifiedBy>Burke, Matthew (EOL)</cp:lastModifiedBy>
  <cp:lastPrinted>2014-06-17T16:39:58Z</cp:lastPrinted>
  <dcterms:created xsi:type="dcterms:W3CDTF">2005-11-08T14:55:14Z</dcterms:created>
  <dcterms:modified xsi:type="dcterms:W3CDTF">2017-05-23T10:56:02Z</dcterms:modified>
  <cp:category/>
  <cp:version/>
  <cp:contentType/>
  <cp:contentStatus/>
</cp:coreProperties>
</file>