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035" windowHeight="11460" tabRatio="862" activeTab="0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Services'!$A$1:$J$31</definedName>
    <definedName name="_xlnm.Print_Area" localSheetId="3">'Employers Month to Month'!$B$1:$N$24</definedName>
    <definedName name="_xlnm.Print_Area" localSheetId="1">'Plan vs Actual'!$A$1:$M$34</definedName>
  </definedNames>
  <calcPr fullCalcOnLoad="1"/>
</workbook>
</file>

<file path=xl/sharedStrings.xml><?xml version="1.0" encoding="utf-8"?>
<sst xmlns="http://schemas.openxmlformats.org/spreadsheetml/2006/main" count="138" uniqueCount="88">
  <si>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</si>
  <si>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</si>
  <si>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</si>
  <si>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</si>
  <si>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</si>
  <si>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</si>
  <si>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</si>
  <si>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</si>
  <si>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</si>
  <si>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</si>
  <si>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</si>
  <si>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</si>
  <si>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</si>
  <si>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</si>
  <si>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</si>
  <si>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</si>
  <si>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Central Mass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</si>
  <si>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</si>
  <si>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</si>
  <si>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</si>
  <si>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</si>
  <si>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</si>
  <si>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</si>
  <si>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</si>
  <si>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</si>
  <si>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New to Career Center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</si>
  <si>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</si>
  <si>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</si>
  <si>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</si>
  <si>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</si>
  <si>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>Table 2 - Employer Services</t>
  </si>
  <si>
    <t>e</t>
  </si>
  <si>
    <t>f</t>
  </si>
  <si>
    <t>g</t>
  </si>
  <si>
    <t>h</t>
  </si>
  <si>
    <t>i</t>
  </si>
  <si>
    <t>Metro South West</t>
  </si>
  <si>
    <t>Rapid Response</t>
  </si>
  <si>
    <t>Statewide All Offices*</t>
  </si>
  <si>
    <t>Repeat Employers Served</t>
  </si>
  <si>
    <t>% of Total Served</t>
  </si>
  <si>
    <t>Employers Listing Job Orders</t>
  </si>
  <si>
    <t xml:space="preserve">    b) Employers receiving Rapid Response services are not included in the WIB counts.</t>
  </si>
  <si>
    <t xml:space="preserve">    c) Other Workforce Development Systems (CBO's, Gloucester Fishermen, some DTA offices) are not included in the WIB counts.     </t>
  </si>
  <si>
    <t>Employers Served Cumulative</t>
  </si>
  <si>
    <t>Employers Served by Month</t>
  </si>
  <si>
    <t>New to Career Center by Month</t>
  </si>
  <si>
    <t>Employers Listing Job Orders Cumulative</t>
  </si>
  <si>
    <t>Employers Listing Job Orders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</si>
  <si>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</si>
  <si>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</si>
  <si>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</si>
  <si>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</si>
  <si>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</si>
  <si>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</si>
  <si>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</si>
  <si>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</si>
  <si>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</si>
  <si>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</si>
  <si>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</si>
  <si>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</si>
  <si>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Subsets of Employers Served</t>
  </si>
  <si>
    <t>Repeat  Employers Cumulative</t>
  </si>
  <si>
    <t>Repeat Employers by Month</t>
  </si>
  <si>
    <t>New to Career Center Cumulative</t>
  </si>
  <si>
    <t xml:space="preserve">Repeat </t>
  </si>
  <si>
    <t>Merrimack Valley</t>
  </si>
  <si>
    <t>TAB 2 -  EMPLOYERS</t>
  </si>
  <si>
    <t>OSCCAR Summary by WIB Area</t>
  </si>
  <si>
    <t>OSCCAR is the One-Stop Career Center Activity Report</t>
  </si>
  <si>
    <t xml:space="preserve">    </t>
  </si>
  <si>
    <t xml:space="preserve">**The Statewide All Offices total is not equal to the sum of the 16 WIB counts for the following reasons:  </t>
  </si>
  <si>
    <t xml:space="preserve">*The Statewide All Offices total is not equal to the sum of the 16 WIB counts for the following reasons:  </t>
  </si>
  <si>
    <t>SUMMARY BY AREA</t>
  </si>
  <si>
    <t>STATEWIDE TREND ANALYSIS</t>
  </si>
  <si>
    <t>Plan</t>
  </si>
  <si>
    <t xml:space="preserve">Employers Listing Job Orders </t>
  </si>
  <si>
    <t>Table 3 - Month to Month</t>
  </si>
  <si>
    <t>Table 3 - Month to Month Trend Analysis</t>
  </si>
  <si>
    <t>South Shore</t>
  </si>
  <si>
    <r>
      <t xml:space="preserve">Compiled by Department of Career Services from WIB Plans; monthly </t>
    </r>
    <r>
      <rPr>
        <i/>
        <sz val="10"/>
        <rFont val="Times New Roman"/>
        <family val="1"/>
      </rPr>
      <t>WIB Area OSCCARs</t>
    </r>
    <r>
      <rPr>
        <sz val="10"/>
        <rFont val="Times New Roman"/>
        <family val="1"/>
      </rPr>
      <t xml:space="preserve">;  the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; and the </t>
    </r>
    <r>
      <rPr>
        <i/>
        <sz val="10"/>
        <rFont val="Times New Roman"/>
        <family val="1"/>
      </rPr>
      <t>Rapid Response OSCCAR</t>
    </r>
    <r>
      <rPr>
        <sz val="10"/>
        <rFont val="Times New Roman"/>
        <family val="1"/>
      </rPr>
      <t>.</t>
    </r>
  </si>
  <si>
    <t>Business Information &amp; Incentives</t>
  </si>
  <si>
    <t>Education &amp; Training Services</t>
  </si>
  <si>
    <t>Job Fairs &amp; Recruitments</t>
  </si>
  <si>
    <t>Labor Market Information</t>
  </si>
  <si>
    <t>FY16 Quarter Ending December 31, 2015</t>
  </si>
  <si>
    <t>OSCCAR Report Date 12/31/2015</t>
  </si>
  <si>
    <t xml:space="preserve">    c) Other Workforce Development Systems (CBO's, some DTA offices) are not included in the WIB counts.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</si>
</sst>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double"/>
      <top style="thick">
        <color indexed="12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ck">
        <color indexed="12"/>
      </top>
      <bottom style="thin"/>
    </border>
    <border>
      <left style="double"/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thin"/>
      <right style="thick">
        <color rgb="FF070BA5"/>
      </right>
      <top style="thick">
        <color indexed="12"/>
      </top>
      <bottom style="thin"/>
    </border>
    <border>
      <left style="thin"/>
      <right style="thick">
        <color rgb="FF070BA5"/>
      </right>
      <top style="thin"/>
      <bottom style="thin"/>
    </border>
    <border>
      <left style="thin"/>
      <right style="thick">
        <color rgb="FF070BA5"/>
      </right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 style="thick">
        <color rgb="FF0000FF"/>
      </right>
      <top style="thin"/>
      <bottom style="thin"/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21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6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3" fontId="21" fillId="0" borderId="0" xfId="57" applyNumberFormat="1" applyFont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3" fontId="21" fillId="0" borderId="2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1" fontId="21" fillId="0" borderId="41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43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9" fontId="1" fillId="0" borderId="4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23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9" fontId="1" fillId="0" borderId="53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n And Actu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8.75" customHeight="1" thickBot="1" thickTop="1">
      <c r="B3" s="2"/>
      <c r="C3" s="4"/>
      <c r="D3" s="5"/>
      <c r="E3" s="5"/>
      <c r="F3" s="6"/>
      <c r="G3" s="3"/>
    </row>
    <row r="4" spans="2:7" ht="18.75" customHeight="1" thickBot="1" thickTop="1">
      <c r="B4" s="2"/>
      <c r="C4" s="7"/>
      <c r="D4" s="8"/>
      <c r="E4" s="8"/>
      <c r="F4" s="9"/>
      <c r="G4" s="3"/>
    </row>
    <row r="5" spans="2:7" ht="18.75" customHeight="1" thickBot="1" thickTop="1">
      <c r="B5" s="2"/>
      <c r="C5" s="7"/>
      <c r="D5" s="8"/>
      <c r="E5" s="8"/>
      <c r="F5" s="9"/>
      <c r="G5" s="3"/>
    </row>
    <row r="6" spans="2:7" ht="18.75" customHeight="1" thickBot="1" thickTop="1">
      <c r="B6" s="2"/>
      <c r="C6" s="7"/>
      <c r="D6" s="8"/>
      <c r="E6" s="8"/>
      <c r="F6" s="9"/>
      <c r="G6" s="3"/>
    </row>
    <row r="7" spans="2:7" ht="18.75" customHeight="1" thickBot="1" thickTop="1">
      <c r="B7" s="2"/>
      <c r="C7" s="101" t="s">
        <v>67</v>
      </c>
      <c r="D7" s="102"/>
      <c r="E7" s="102"/>
      <c r="F7" s="103"/>
      <c r="G7" s="3"/>
    </row>
    <row r="8" spans="2:7" ht="18.75" customHeight="1" thickBot="1" thickTop="1">
      <c r="B8" s="2"/>
      <c r="C8" s="7"/>
      <c r="D8" s="10"/>
      <c r="E8" s="11"/>
      <c r="F8" s="9"/>
      <c r="G8" s="3"/>
    </row>
    <row r="9" spans="2:7" ht="18.75" customHeight="1" thickBot="1" thickTop="1">
      <c r="B9" s="2"/>
      <c r="C9" s="101" t="s">
        <v>68</v>
      </c>
      <c r="D9" s="104"/>
      <c r="E9" s="104"/>
      <c r="F9" s="105"/>
      <c r="G9" s="3"/>
    </row>
    <row r="10" spans="2:7" ht="16.5" customHeight="1" thickBot="1" thickTop="1">
      <c r="B10" s="2"/>
      <c r="C10" s="101" t="s">
        <v>85</v>
      </c>
      <c r="D10" s="104"/>
      <c r="E10" s="104"/>
      <c r="F10" s="105"/>
      <c r="G10" s="3"/>
    </row>
    <row r="11" spans="2:7" ht="16.5" customHeight="1" thickBot="1" thickTop="1">
      <c r="B11" s="2"/>
      <c r="C11" s="7"/>
      <c r="D11" s="12"/>
      <c r="E11" s="13"/>
      <c r="F11" s="14"/>
      <c r="G11" s="3"/>
    </row>
    <row r="12" spans="2:7" ht="16.5" customHeight="1" thickBot="1" thickTop="1">
      <c r="B12" s="2"/>
      <c r="C12" s="7"/>
      <c r="D12" s="12"/>
      <c r="E12" s="87" t="s">
        <v>73</v>
      </c>
      <c r="F12" s="14"/>
      <c r="G12" s="3"/>
    </row>
    <row r="13" spans="2:7" ht="9.75" customHeight="1" thickBot="1" thickTop="1">
      <c r="B13" s="2"/>
      <c r="C13" s="7"/>
      <c r="D13" s="15"/>
      <c r="E13" s="13"/>
      <c r="F13" s="14"/>
      <c r="G13" s="3"/>
    </row>
    <row r="14" spans="2:20" ht="20.25" thickBot="1" thickTop="1">
      <c r="B14" s="2"/>
      <c r="C14" s="7"/>
      <c r="D14" s="8"/>
      <c r="E14" s="16" t="s">
        <v>2</v>
      </c>
      <c r="F14" s="9"/>
      <c r="G14" s="3"/>
      <c r="S14" s="17"/>
      <c r="T14" s="17"/>
    </row>
    <row r="15" spans="2:7" ht="9" customHeight="1" thickBot="1" thickTop="1">
      <c r="B15" s="2"/>
      <c r="C15" s="7"/>
      <c r="D15" s="18"/>
      <c r="E15" s="8"/>
      <c r="F15" s="9"/>
      <c r="G15" s="3"/>
    </row>
    <row r="16" spans="2:7" ht="20.25" thickBot="1" thickTop="1">
      <c r="B16" s="2"/>
      <c r="C16" s="7"/>
      <c r="D16" s="8"/>
      <c r="E16" s="16" t="s">
        <v>30</v>
      </c>
      <c r="F16" s="9"/>
      <c r="G16" s="3"/>
    </row>
    <row r="17" spans="2:7" ht="20.25" thickBot="1" thickTop="1">
      <c r="B17" s="2"/>
      <c r="C17" s="7"/>
      <c r="D17" s="8"/>
      <c r="E17" s="16"/>
      <c r="F17" s="9"/>
      <c r="G17" s="3"/>
    </row>
    <row r="18" spans="2:7" ht="19.5" customHeight="1" thickBot="1" thickTop="1">
      <c r="B18" s="2"/>
      <c r="C18" s="7"/>
      <c r="D18" s="8"/>
      <c r="E18" s="16" t="s">
        <v>74</v>
      </c>
      <c r="F18" s="9"/>
      <c r="G18" s="3"/>
    </row>
    <row r="19" spans="2:7" ht="10.5" customHeight="1" thickBot="1" thickTop="1">
      <c r="B19" s="2"/>
      <c r="C19" s="7"/>
      <c r="D19" s="8"/>
      <c r="E19" s="16"/>
      <c r="F19" s="9"/>
      <c r="G19" s="3"/>
    </row>
    <row r="20" spans="2:7" ht="20.25" thickBot="1" thickTop="1">
      <c r="B20" s="2"/>
      <c r="C20" s="7"/>
      <c r="D20" s="19"/>
      <c r="E20" s="16" t="s">
        <v>77</v>
      </c>
      <c r="F20" s="9"/>
      <c r="G20" s="3"/>
    </row>
    <row r="21" spans="2:7" ht="20.25" thickBot="1" thickTop="1">
      <c r="B21" s="2"/>
      <c r="C21" s="7"/>
      <c r="D21" s="19"/>
      <c r="E21" s="70"/>
      <c r="F21" s="9"/>
      <c r="G21" s="3"/>
    </row>
    <row r="22" spans="2:7" ht="20.25" thickBot="1" thickTop="1">
      <c r="B22" s="2"/>
      <c r="C22" s="7"/>
      <c r="D22" s="19"/>
      <c r="E22" s="16"/>
      <c r="F22" s="9"/>
      <c r="G22" s="3"/>
    </row>
    <row r="23" spans="2:7" ht="20.25" thickBot="1" thickTop="1">
      <c r="B23" s="2"/>
      <c r="C23" s="7"/>
      <c r="D23" s="19"/>
      <c r="E23" s="16"/>
      <c r="F23" s="9"/>
      <c r="G23" s="3"/>
    </row>
    <row r="24" spans="2:7" ht="20.25" thickBot="1" thickTop="1">
      <c r="B24" s="2"/>
      <c r="C24" s="7"/>
      <c r="D24" s="19"/>
      <c r="E24" s="8"/>
      <c r="F24" s="9"/>
      <c r="G24" s="3"/>
    </row>
    <row r="25" spans="2:7" ht="20.25" thickBot="1" thickTop="1">
      <c r="B25" s="2"/>
      <c r="C25" s="7"/>
      <c r="D25" s="8"/>
      <c r="E25" s="20"/>
      <c r="F25" s="9"/>
      <c r="G25" s="3"/>
    </row>
    <row r="26" spans="2:7" ht="20.25" thickBot="1" thickTop="1">
      <c r="B26" s="2"/>
      <c r="C26" s="21"/>
      <c r="D26" s="22"/>
      <c r="E26" s="22"/>
      <c r="F26" s="23"/>
      <c r="G26" s="3"/>
    </row>
    <row r="27" spans="2:7" ht="4.5" customHeight="1" thickTop="1">
      <c r="B27" s="2"/>
      <c r="C27" s="3" t="s">
        <v>0</v>
      </c>
      <c r="D27" s="3"/>
      <c r="E27" s="3"/>
      <c r="F27" s="3"/>
      <c r="G27" s="3"/>
    </row>
    <row r="28" s="24" customFormat="1" ht="12.75" customHeight="1">
      <c r="C28" s="25" t="s">
        <v>69</v>
      </c>
    </row>
    <row r="29" spans="1:9" ht="25.5" customHeight="1">
      <c r="A29" s="24"/>
      <c r="B29" s="24"/>
      <c r="C29" s="100" t="s">
        <v>80</v>
      </c>
      <c r="D29" s="100"/>
      <c r="E29" s="100"/>
      <c r="F29" s="100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6" t="s">
        <v>86</v>
      </c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2.140625" style="1" customWidth="1"/>
    <col min="2" max="10" width="7.7109375" style="1" customWidth="1"/>
    <col min="11" max="16384" width="9.140625" style="1" customWidth="1"/>
  </cols>
  <sheetData>
    <row r="1" spans="1:13" ht="18.7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04"/>
      <c r="L1" s="104"/>
      <c r="M1" s="104"/>
    </row>
    <row r="2" spans="1:13" ht="15.75">
      <c r="A2" s="117" t="s">
        <v>68</v>
      </c>
      <c r="B2" s="118"/>
      <c r="C2" s="118"/>
      <c r="D2" s="118"/>
      <c r="E2" s="118"/>
      <c r="F2" s="118"/>
      <c r="G2" s="118"/>
      <c r="H2" s="118"/>
      <c r="I2" s="118"/>
      <c r="J2" s="118"/>
      <c r="K2" s="104"/>
      <c r="L2" s="104"/>
      <c r="M2" s="104"/>
    </row>
    <row r="3" spans="1:13" ht="15.75">
      <c r="A3" s="117" t="s">
        <v>85</v>
      </c>
      <c r="B3" s="118"/>
      <c r="C3" s="118"/>
      <c r="D3" s="118"/>
      <c r="E3" s="118"/>
      <c r="F3" s="118"/>
      <c r="G3" s="118"/>
      <c r="H3" s="118"/>
      <c r="I3" s="118"/>
      <c r="J3" s="118"/>
      <c r="K3" s="104"/>
      <c r="L3" s="104"/>
      <c r="M3" s="104"/>
    </row>
    <row r="4" spans="1:10" ht="9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3" ht="18.75">
      <c r="A5" s="116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04"/>
      <c r="L5" s="104"/>
      <c r="M5" s="104"/>
    </row>
    <row r="6" ht="6" customHeight="1" thickBot="1"/>
    <row r="7" spans="1:13" ht="13.5" thickTop="1">
      <c r="A7" s="28"/>
      <c r="B7" s="106"/>
      <c r="C7" s="107"/>
      <c r="D7" s="108"/>
      <c r="E7" s="109" t="s">
        <v>61</v>
      </c>
      <c r="F7" s="110"/>
      <c r="G7" s="110"/>
      <c r="H7" s="110"/>
      <c r="I7" s="110"/>
      <c r="J7" s="110"/>
      <c r="K7" s="111"/>
      <c r="L7" s="111"/>
      <c r="M7" s="112"/>
    </row>
    <row r="8" spans="1:13" ht="16.5" customHeight="1">
      <c r="A8" s="29"/>
      <c r="B8" s="121" t="s">
        <v>21</v>
      </c>
      <c r="C8" s="122"/>
      <c r="D8" s="124"/>
      <c r="E8" s="121" t="s">
        <v>25</v>
      </c>
      <c r="F8" s="122"/>
      <c r="G8" s="124"/>
      <c r="H8" s="121" t="s">
        <v>65</v>
      </c>
      <c r="I8" s="122"/>
      <c r="J8" s="123"/>
      <c r="K8" s="113" t="s">
        <v>76</v>
      </c>
      <c r="L8" s="114"/>
      <c r="M8" s="115"/>
    </row>
    <row r="9" spans="1:13" ht="16.5" customHeight="1">
      <c r="A9" s="33"/>
      <c r="B9" s="71" t="s">
        <v>3</v>
      </c>
      <c r="C9" s="35" t="s">
        <v>20</v>
      </c>
      <c r="D9" s="72" t="s">
        <v>24</v>
      </c>
      <c r="E9" s="75" t="s">
        <v>27</v>
      </c>
      <c r="F9" s="76" t="s">
        <v>31</v>
      </c>
      <c r="G9" s="77" t="s">
        <v>32</v>
      </c>
      <c r="H9" s="71" t="s">
        <v>33</v>
      </c>
      <c r="I9" s="35" t="s">
        <v>34</v>
      </c>
      <c r="J9" s="81" t="s">
        <v>35</v>
      </c>
      <c r="K9" s="71" t="s">
        <v>33</v>
      </c>
      <c r="L9" s="35" t="s">
        <v>34</v>
      </c>
      <c r="M9" s="81" t="s">
        <v>35</v>
      </c>
    </row>
    <row r="10" spans="1:13" ht="25.5">
      <c r="A10" s="29"/>
      <c r="B10" s="73" t="s">
        <v>75</v>
      </c>
      <c r="C10" s="36" t="s">
        <v>26</v>
      </c>
      <c r="D10" s="74" t="s">
        <v>22</v>
      </c>
      <c r="E10" s="78" t="s">
        <v>75</v>
      </c>
      <c r="F10" s="79" t="s">
        <v>26</v>
      </c>
      <c r="G10" s="80" t="s">
        <v>22</v>
      </c>
      <c r="H10" s="73" t="s">
        <v>75</v>
      </c>
      <c r="I10" s="36" t="s">
        <v>26</v>
      </c>
      <c r="J10" s="43" t="s">
        <v>22</v>
      </c>
      <c r="K10" s="73" t="s">
        <v>75</v>
      </c>
      <c r="L10" s="36" t="s">
        <v>26</v>
      </c>
      <c r="M10" s="43" t="s">
        <v>22</v>
      </c>
    </row>
    <row r="11" spans="1:13" ht="14.25">
      <c r="A11" s="30" t="s">
        <v>4</v>
      </c>
      <c r="B11" s="39">
        <v>425</v>
      </c>
      <c r="C11" s="84">
        <v>267</v>
      </c>
      <c r="D11" s="95">
        <f>C11/B11</f>
        <v>0.6282352941176471</v>
      </c>
      <c r="E11" s="39">
        <v>90</v>
      </c>
      <c r="F11" s="85">
        <v>35</v>
      </c>
      <c r="G11" s="95">
        <f>F11/E11</f>
        <v>0.3888888888888889</v>
      </c>
      <c r="H11" s="39">
        <v>335</v>
      </c>
      <c r="I11" s="84">
        <v>232</v>
      </c>
      <c r="J11" s="95">
        <f aca="true" t="shared" si="0" ref="J11:J26">I11/H11</f>
        <v>0.6925373134328359</v>
      </c>
      <c r="K11" s="39">
        <v>350</v>
      </c>
      <c r="L11" s="84">
        <v>234</v>
      </c>
      <c r="M11" s="99">
        <f aca="true" t="shared" si="1" ref="M11:M26">L11/K11</f>
        <v>0.6685714285714286</v>
      </c>
    </row>
    <row r="12" spans="1:13" ht="14.25">
      <c r="A12" s="30" t="s">
        <v>5</v>
      </c>
      <c r="B12" s="39">
        <v>470</v>
      </c>
      <c r="C12" s="84">
        <v>170</v>
      </c>
      <c r="D12" s="95">
        <f aca="true" t="shared" si="2" ref="D12:D26">C12/B12</f>
        <v>0.3617021276595745</v>
      </c>
      <c r="E12" s="39">
        <v>290</v>
      </c>
      <c r="F12" s="85">
        <v>75</v>
      </c>
      <c r="G12" s="95">
        <f aca="true" t="shared" si="3" ref="G12:G26">F12/E12</f>
        <v>0.25862068965517243</v>
      </c>
      <c r="H12" s="39">
        <v>180</v>
      </c>
      <c r="I12" s="84">
        <v>95</v>
      </c>
      <c r="J12" s="95">
        <f t="shared" si="0"/>
        <v>0.5277777777777778</v>
      </c>
      <c r="K12" s="39">
        <v>300</v>
      </c>
      <c r="L12" s="84">
        <v>91</v>
      </c>
      <c r="M12" s="99">
        <f t="shared" si="1"/>
        <v>0.30333333333333334</v>
      </c>
    </row>
    <row r="13" spans="1:13" ht="14.25">
      <c r="A13" s="30" t="s">
        <v>6</v>
      </c>
      <c r="B13" s="39">
        <v>735</v>
      </c>
      <c r="C13" s="84">
        <v>543</v>
      </c>
      <c r="D13" s="95">
        <f>C13/B13</f>
        <v>0.7387755102040816</v>
      </c>
      <c r="E13" s="39">
        <v>350</v>
      </c>
      <c r="F13" s="85">
        <v>250</v>
      </c>
      <c r="G13" s="95">
        <f t="shared" si="3"/>
        <v>0.7142857142857143</v>
      </c>
      <c r="H13" s="39">
        <v>385</v>
      </c>
      <c r="I13" s="84">
        <v>293</v>
      </c>
      <c r="J13" s="95">
        <f t="shared" si="0"/>
        <v>0.7610389610389611</v>
      </c>
      <c r="K13" s="39">
        <v>515</v>
      </c>
      <c r="L13" s="84">
        <v>508</v>
      </c>
      <c r="M13" s="99">
        <f t="shared" si="1"/>
        <v>0.9864077669902913</v>
      </c>
    </row>
    <row r="14" spans="1:13" ht="14.25">
      <c r="A14" s="30" t="s">
        <v>7</v>
      </c>
      <c r="B14" s="39">
        <v>500</v>
      </c>
      <c r="C14" s="84">
        <v>307</v>
      </c>
      <c r="D14" s="95">
        <f t="shared" si="2"/>
        <v>0.614</v>
      </c>
      <c r="E14" s="39">
        <v>175</v>
      </c>
      <c r="F14" s="85">
        <v>155</v>
      </c>
      <c r="G14" s="95">
        <f t="shared" si="3"/>
        <v>0.8857142857142857</v>
      </c>
      <c r="H14" s="39">
        <v>325</v>
      </c>
      <c r="I14" s="84">
        <v>152</v>
      </c>
      <c r="J14" s="95">
        <f t="shared" si="0"/>
        <v>0.4676923076923077</v>
      </c>
      <c r="K14" s="39">
        <v>250</v>
      </c>
      <c r="L14" s="84">
        <v>207</v>
      </c>
      <c r="M14" s="99">
        <f t="shared" si="1"/>
        <v>0.828</v>
      </c>
    </row>
    <row r="15" spans="1:13" ht="14.25">
      <c r="A15" s="30" t="s">
        <v>8</v>
      </c>
      <c r="B15" s="39">
        <v>347</v>
      </c>
      <c r="C15" s="84">
        <v>233</v>
      </c>
      <c r="D15" s="95">
        <f t="shared" si="2"/>
        <v>0.6714697406340058</v>
      </c>
      <c r="E15" s="39">
        <v>143</v>
      </c>
      <c r="F15" s="85">
        <v>93</v>
      </c>
      <c r="G15" s="95">
        <f t="shared" si="3"/>
        <v>0.6503496503496503</v>
      </c>
      <c r="H15" s="39">
        <v>204</v>
      </c>
      <c r="I15" s="84">
        <v>140</v>
      </c>
      <c r="J15" s="95">
        <f t="shared" si="0"/>
        <v>0.6862745098039216</v>
      </c>
      <c r="K15" s="39">
        <v>315</v>
      </c>
      <c r="L15" s="84">
        <v>224</v>
      </c>
      <c r="M15" s="99">
        <f t="shared" si="1"/>
        <v>0.7111111111111111</v>
      </c>
    </row>
    <row r="16" spans="1:13" ht="14.25">
      <c r="A16" s="30" t="s">
        <v>9</v>
      </c>
      <c r="B16" s="39">
        <v>1856</v>
      </c>
      <c r="C16" s="84">
        <v>763</v>
      </c>
      <c r="D16" s="95">
        <f t="shared" si="2"/>
        <v>0.4110991379310345</v>
      </c>
      <c r="E16" s="39">
        <v>395</v>
      </c>
      <c r="F16" s="85">
        <v>156</v>
      </c>
      <c r="G16" s="95">
        <f t="shared" si="3"/>
        <v>0.3949367088607595</v>
      </c>
      <c r="H16" s="39">
        <v>1461</v>
      </c>
      <c r="I16" s="84">
        <v>607</v>
      </c>
      <c r="J16" s="95">
        <f t="shared" si="0"/>
        <v>0.41546885694729635</v>
      </c>
      <c r="K16" s="39">
        <v>680</v>
      </c>
      <c r="L16" s="84">
        <v>316</v>
      </c>
      <c r="M16" s="99">
        <f t="shared" si="1"/>
        <v>0.4647058823529412</v>
      </c>
    </row>
    <row r="17" spans="1:13" ht="14.25">
      <c r="A17" s="30" t="s">
        <v>10</v>
      </c>
      <c r="B17" s="39">
        <v>725</v>
      </c>
      <c r="C17" s="84">
        <v>434</v>
      </c>
      <c r="D17" s="95">
        <f t="shared" si="2"/>
        <v>0.5986206896551725</v>
      </c>
      <c r="E17" s="39">
        <v>200</v>
      </c>
      <c r="F17" s="85">
        <v>96</v>
      </c>
      <c r="G17" s="95">
        <f t="shared" si="3"/>
        <v>0.48</v>
      </c>
      <c r="H17" s="39">
        <v>525</v>
      </c>
      <c r="I17" s="84">
        <v>338</v>
      </c>
      <c r="J17" s="95">
        <f t="shared" si="0"/>
        <v>0.6438095238095238</v>
      </c>
      <c r="K17" s="39">
        <v>425</v>
      </c>
      <c r="L17" s="84">
        <v>325</v>
      </c>
      <c r="M17" s="99">
        <f t="shared" si="1"/>
        <v>0.7647058823529411</v>
      </c>
    </row>
    <row r="18" spans="1:13" ht="14.25">
      <c r="A18" s="30" t="s">
        <v>11</v>
      </c>
      <c r="B18" s="39">
        <v>550</v>
      </c>
      <c r="C18" s="84">
        <v>276</v>
      </c>
      <c r="D18" s="95">
        <f t="shared" si="2"/>
        <v>0.5018181818181818</v>
      </c>
      <c r="E18" s="39">
        <v>200</v>
      </c>
      <c r="F18" s="85">
        <v>105</v>
      </c>
      <c r="G18" s="95">
        <f t="shared" si="3"/>
        <v>0.525</v>
      </c>
      <c r="H18" s="39">
        <v>350</v>
      </c>
      <c r="I18" s="84">
        <v>171</v>
      </c>
      <c r="J18" s="95">
        <f t="shared" si="0"/>
        <v>0.48857142857142855</v>
      </c>
      <c r="K18" s="39">
        <v>325</v>
      </c>
      <c r="L18" s="84">
        <v>218</v>
      </c>
      <c r="M18" s="99">
        <f t="shared" si="1"/>
        <v>0.6707692307692308</v>
      </c>
    </row>
    <row r="19" spans="1:13" ht="14.25">
      <c r="A19" s="30" t="s">
        <v>12</v>
      </c>
      <c r="B19" s="39">
        <v>400</v>
      </c>
      <c r="C19" s="84">
        <v>206</v>
      </c>
      <c r="D19" s="95">
        <f t="shared" si="2"/>
        <v>0.515</v>
      </c>
      <c r="E19" s="39">
        <v>175</v>
      </c>
      <c r="F19" s="85">
        <v>71</v>
      </c>
      <c r="G19" s="95">
        <f t="shared" si="3"/>
        <v>0.4057142857142857</v>
      </c>
      <c r="H19" s="39">
        <v>225</v>
      </c>
      <c r="I19" s="84">
        <v>135</v>
      </c>
      <c r="J19" s="95">
        <f t="shared" si="0"/>
        <v>0.6</v>
      </c>
      <c r="K19" s="39">
        <v>325</v>
      </c>
      <c r="L19" s="84">
        <v>191</v>
      </c>
      <c r="M19" s="99">
        <f t="shared" si="1"/>
        <v>0.5876923076923077</v>
      </c>
    </row>
    <row r="20" spans="1:13" ht="14.25">
      <c r="A20" s="30" t="s">
        <v>13</v>
      </c>
      <c r="B20" s="39">
        <v>1100</v>
      </c>
      <c r="C20" s="84">
        <v>574</v>
      </c>
      <c r="D20" s="95">
        <f t="shared" si="2"/>
        <v>0.5218181818181818</v>
      </c>
      <c r="E20" s="39">
        <v>311</v>
      </c>
      <c r="F20" s="85">
        <v>160</v>
      </c>
      <c r="G20" s="95">
        <f t="shared" si="3"/>
        <v>0.5144694533762058</v>
      </c>
      <c r="H20" s="39">
        <v>789</v>
      </c>
      <c r="I20" s="84">
        <v>414</v>
      </c>
      <c r="J20" s="95">
        <f t="shared" si="0"/>
        <v>0.5247148288973384</v>
      </c>
      <c r="K20" s="39">
        <v>686</v>
      </c>
      <c r="L20" s="84">
        <v>406</v>
      </c>
      <c r="M20" s="99">
        <f t="shared" si="1"/>
        <v>0.5918367346938775</v>
      </c>
    </row>
    <row r="21" spans="1:13" ht="14.25">
      <c r="A21" s="30" t="s">
        <v>66</v>
      </c>
      <c r="B21" s="39">
        <v>700</v>
      </c>
      <c r="C21" s="84">
        <v>406</v>
      </c>
      <c r="D21" s="95">
        <f t="shared" si="2"/>
        <v>0.58</v>
      </c>
      <c r="E21" s="39">
        <v>200</v>
      </c>
      <c r="F21" s="85">
        <v>135</v>
      </c>
      <c r="G21" s="95">
        <f t="shared" si="3"/>
        <v>0.675</v>
      </c>
      <c r="H21" s="39">
        <v>500</v>
      </c>
      <c r="I21" s="84">
        <v>271</v>
      </c>
      <c r="J21" s="95">
        <f t="shared" si="0"/>
        <v>0.542</v>
      </c>
      <c r="K21" s="39">
        <v>400</v>
      </c>
      <c r="L21" s="84">
        <v>263</v>
      </c>
      <c r="M21" s="99">
        <f t="shared" si="1"/>
        <v>0.6575</v>
      </c>
    </row>
    <row r="22" spans="1:13" ht="14.25">
      <c r="A22" s="30" t="s">
        <v>14</v>
      </c>
      <c r="B22" s="39">
        <v>955</v>
      </c>
      <c r="C22" s="84">
        <v>574</v>
      </c>
      <c r="D22" s="95">
        <f t="shared" si="2"/>
        <v>0.6010471204188481</v>
      </c>
      <c r="E22" s="39">
        <v>458</v>
      </c>
      <c r="F22" s="85">
        <v>237</v>
      </c>
      <c r="G22" s="95">
        <f t="shared" si="3"/>
        <v>0.517467248908297</v>
      </c>
      <c r="H22" s="39">
        <v>497</v>
      </c>
      <c r="I22" s="84">
        <v>337</v>
      </c>
      <c r="J22" s="95">
        <f t="shared" si="0"/>
        <v>0.6780684104627767</v>
      </c>
      <c r="K22" s="39">
        <v>824</v>
      </c>
      <c r="L22" s="84">
        <v>479</v>
      </c>
      <c r="M22" s="99">
        <f t="shared" si="1"/>
        <v>0.5813106796116505</v>
      </c>
    </row>
    <row r="23" spans="1:13" ht="14.25">
      <c r="A23" s="30" t="s">
        <v>15</v>
      </c>
      <c r="B23" s="39">
        <v>900</v>
      </c>
      <c r="C23" s="84">
        <v>452</v>
      </c>
      <c r="D23" s="95">
        <f t="shared" si="2"/>
        <v>0.5022222222222222</v>
      </c>
      <c r="E23" s="39">
        <v>500</v>
      </c>
      <c r="F23" s="85">
        <v>210</v>
      </c>
      <c r="G23" s="95">
        <f t="shared" si="3"/>
        <v>0.42</v>
      </c>
      <c r="H23" s="39">
        <v>400</v>
      </c>
      <c r="I23" s="84">
        <v>242</v>
      </c>
      <c r="J23" s="95">
        <f t="shared" si="0"/>
        <v>0.605</v>
      </c>
      <c r="K23" s="39">
        <v>200</v>
      </c>
      <c r="L23" s="84">
        <v>331</v>
      </c>
      <c r="M23" s="99">
        <f t="shared" si="1"/>
        <v>1.655</v>
      </c>
    </row>
    <row r="24" spans="1:13" ht="14.25">
      <c r="A24" s="30" t="s">
        <v>16</v>
      </c>
      <c r="B24" s="39">
        <v>450</v>
      </c>
      <c r="C24" s="84">
        <v>359</v>
      </c>
      <c r="D24" s="95">
        <f t="shared" si="2"/>
        <v>0.7977777777777778</v>
      </c>
      <c r="E24" s="39">
        <v>115</v>
      </c>
      <c r="F24" s="85">
        <v>101</v>
      </c>
      <c r="G24" s="95">
        <f t="shared" si="3"/>
        <v>0.8782608695652174</v>
      </c>
      <c r="H24" s="39">
        <v>335</v>
      </c>
      <c r="I24" s="84">
        <v>258</v>
      </c>
      <c r="J24" s="95">
        <f t="shared" si="0"/>
        <v>0.7701492537313432</v>
      </c>
      <c r="K24" s="39">
        <v>350</v>
      </c>
      <c r="L24" s="84">
        <v>240</v>
      </c>
      <c r="M24" s="99">
        <f t="shared" si="1"/>
        <v>0.6857142857142857</v>
      </c>
    </row>
    <row r="25" spans="1:13" ht="14.25">
      <c r="A25" s="30" t="s">
        <v>17</v>
      </c>
      <c r="B25" s="39">
        <v>1400</v>
      </c>
      <c r="C25" s="84">
        <v>656</v>
      </c>
      <c r="D25" s="95">
        <f t="shared" si="2"/>
        <v>0.4685714285714286</v>
      </c>
      <c r="E25" s="39">
        <v>600</v>
      </c>
      <c r="F25" s="85">
        <v>281</v>
      </c>
      <c r="G25" s="95">
        <f t="shared" si="3"/>
        <v>0.4683333333333333</v>
      </c>
      <c r="H25" s="39">
        <v>800</v>
      </c>
      <c r="I25" s="84">
        <v>375</v>
      </c>
      <c r="J25" s="95">
        <f t="shared" si="0"/>
        <v>0.46875</v>
      </c>
      <c r="K25" s="39">
        <v>500</v>
      </c>
      <c r="L25" s="84">
        <v>324</v>
      </c>
      <c r="M25" s="99">
        <f t="shared" si="1"/>
        <v>0.648</v>
      </c>
    </row>
    <row r="26" spans="1:13" ht="14.25">
      <c r="A26" s="30" t="s">
        <v>79</v>
      </c>
      <c r="B26" s="39">
        <v>560</v>
      </c>
      <c r="C26" s="84">
        <v>276</v>
      </c>
      <c r="D26" s="95">
        <f t="shared" si="2"/>
        <v>0.4928571428571429</v>
      </c>
      <c r="E26" s="39">
        <v>250</v>
      </c>
      <c r="F26" s="85">
        <v>121</v>
      </c>
      <c r="G26" s="95">
        <f t="shared" si="3"/>
        <v>0.484</v>
      </c>
      <c r="H26" s="39">
        <v>310</v>
      </c>
      <c r="I26" s="84">
        <v>155</v>
      </c>
      <c r="J26" s="95">
        <f t="shared" si="0"/>
        <v>0.5</v>
      </c>
      <c r="K26" s="39">
        <v>400</v>
      </c>
      <c r="L26" s="84">
        <v>246</v>
      </c>
      <c r="M26" s="99">
        <f t="shared" si="1"/>
        <v>0.615</v>
      </c>
    </row>
    <row r="27" spans="1:13" ht="14.25">
      <c r="A27" s="30" t="s">
        <v>18</v>
      </c>
      <c r="B27" s="39" t="s">
        <v>23</v>
      </c>
      <c r="C27" s="40">
        <v>197</v>
      </c>
      <c r="D27" s="95" t="s">
        <v>23</v>
      </c>
      <c r="E27" s="39" t="s">
        <v>23</v>
      </c>
      <c r="F27" s="40">
        <v>60</v>
      </c>
      <c r="G27" s="95" t="s">
        <v>23</v>
      </c>
      <c r="H27" s="39" t="s">
        <v>23</v>
      </c>
      <c r="I27" s="40">
        <v>137</v>
      </c>
      <c r="J27" s="97" t="s">
        <v>23</v>
      </c>
      <c r="K27" s="39" t="s">
        <v>23</v>
      </c>
      <c r="L27" s="40">
        <v>10</v>
      </c>
      <c r="M27" s="97" t="s">
        <v>23</v>
      </c>
    </row>
    <row r="28" spans="1:13" ht="15" thickBot="1">
      <c r="A28" s="31" t="s">
        <v>19</v>
      </c>
      <c r="B28" s="41">
        <f>SUM(B11:B26)</f>
        <v>12073</v>
      </c>
      <c r="C28" s="42">
        <v>5999</v>
      </c>
      <c r="D28" s="96">
        <f>C28/B28</f>
        <v>0.49689389546922885</v>
      </c>
      <c r="E28" s="41">
        <f>SUM(E11:E26)</f>
        <v>4452</v>
      </c>
      <c r="F28" s="42">
        <v>1637</v>
      </c>
      <c r="G28" s="96">
        <f>F28/E28</f>
        <v>0.36769991015274034</v>
      </c>
      <c r="H28" s="41">
        <f>SUM(H11:H26)</f>
        <v>7621</v>
      </c>
      <c r="I28" s="42">
        <v>4362</v>
      </c>
      <c r="J28" s="98">
        <f>I28/H28</f>
        <v>0.5723658312557407</v>
      </c>
      <c r="K28" s="41">
        <f>SUM(K11:K26)</f>
        <v>6845</v>
      </c>
      <c r="L28" s="42">
        <v>4212</v>
      </c>
      <c r="M28" s="98">
        <f>L28/K28</f>
        <v>0.6153396639883126</v>
      </c>
    </row>
    <row r="29" spans="1:13" ht="13.5" thickTop="1">
      <c r="A29" s="125" t="s">
        <v>28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0" ht="12.75">
      <c r="A30" s="1" t="s">
        <v>71</v>
      </c>
      <c r="C30"/>
      <c r="D30"/>
      <c r="E30"/>
      <c r="F30"/>
      <c r="G30"/>
      <c r="H30"/>
      <c r="I30"/>
      <c r="J30"/>
    </row>
    <row r="31" spans="1:13" ht="12.75">
      <c r="A31" s="127" t="s">
        <v>29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04"/>
      <c r="L31" s="104"/>
      <c r="M31" s="104"/>
    </row>
    <row r="32" spans="1:10" ht="12.75">
      <c r="A32" s="120" t="s">
        <v>42</v>
      </c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3" ht="12.75">
      <c r="A33" s="129" t="s">
        <v>87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04"/>
      <c r="L33" s="104"/>
      <c r="M33" s="104"/>
    </row>
    <row r="34" spans="1:10" ht="12.75">
      <c r="A34" s="120"/>
      <c r="B34" s="104"/>
      <c r="C34" s="104"/>
      <c r="D34" s="104"/>
      <c r="E34" s="104"/>
      <c r="F34" s="104"/>
      <c r="G34" s="104"/>
      <c r="H34" s="104"/>
      <c r="I34" s="104"/>
      <c r="J34" s="104"/>
    </row>
  </sheetData>
  <sheetProtection/>
  <mergeCells count="15">
    <mergeCell ref="A34:J34"/>
    <mergeCell ref="H8:J8"/>
    <mergeCell ref="A32:J32"/>
    <mergeCell ref="B8:D8"/>
    <mergeCell ref="E8:G8"/>
    <mergeCell ref="A29:M29"/>
    <mergeCell ref="A31:M31"/>
    <mergeCell ref="A33:M33"/>
    <mergeCell ref="B7:D7"/>
    <mergeCell ref="E7:M7"/>
    <mergeCell ref="K8:M8"/>
    <mergeCell ref="A1:M1"/>
    <mergeCell ref="A2:M2"/>
    <mergeCell ref="A3:M3"/>
    <mergeCell ref="A5:M5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1.421875" style="1" customWidth="1"/>
    <col min="2" max="2" width="10.00390625" style="1" customWidth="1"/>
    <col min="3" max="3" width="9.00390625" style="1" customWidth="1"/>
    <col min="4" max="4" width="7.28125" style="1" customWidth="1"/>
    <col min="5" max="5" width="11.00390625" style="1" customWidth="1"/>
    <col min="6" max="6" width="7.28125" style="1" customWidth="1"/>
    <col min="7" max="7" width="11.140625" style="1" customWidth="1"/>
    <col min="8" max="8" width="10.140625" style="1" customWidth="1"/>
    <col min="9" max="9" width="12.28125" style="1" customWidth="1"/>
    <col min="10" max="10" width="11.140625" style="1" customWidth="1"/>
    <col min="11" max="16384" width="9.140625" style="1" customWidth="1"/>
  </cols>
  <sheetData>
    <row r="1" spans="1:10" ht="18" customHeight="1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6.5" customHeight="1">
      <c r="A2" s="117" t="str">
        <f>'Plan vs Actual'!A2</f>
        <v>OSCCAR Summary by WIB Area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75">
      <c r="A3" s="117" t="str">
        <f>'Plan vs Actual'!A3</f>
        <v>FY16 Quarter Ending December 31, 2015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116" t="s">
        <v>30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6" customHeight="1" thickBot="1"/>
    <row r="7" spans="1:10" s="32" customFormat="1" ht="13.5" customHeight="1" thickTop="1">
      <c r="A7" s="44" t="s">
        <v>3</v>
      </c>
      <c r="B7" s="38" t="s">
        <v>20</v>
      </c>
      <c r="C7" s="38" t="s">
        <v>24</v>
      </c>
      <c r="D7" s="139" t="s">
        <v>27</v>
      </c>
      <c r="E7" s="38" t="s">
        <v>31</v>
      </c>
      <c r="F7" s="47" t="s">
        <v>32</v>
      </c>
      <c r="G7" s="49"/>
      <c r="H7" s="38"/>
      <c r="I7" s="38"/>
      <c r="J7" s="90"/>
    </row>
    <row r="8" spans="1:10" s="34" customFormat="1" ht="38.25">
      <c r="A8" s="46"/>
      <c r="B8" s="36" t="s">
        <v>21</v>
      </c>
      <c r="C8" s="36" t="s">
        <v>39</v>
      </c>
      <c r="D8" s="140" t="s">
        <v>40</v>
      </c>
      <c r="E8" s="36" t="s">
        <v>41</v>
      </c>
      <c r="F8" s="48" t="s">
        <v>40</v>
      </c>
      <c r="G8" s="50" t="s">
        <v>81</v>
      </c>
      <c r="H8" s="36" t="s">
        <v>82</v>
      </c>
      <c r="I8" s="36" t="s">
        <v>83</v>
      </c>
      <c r="J8" s="91" t="s">
        <v>84</v>
      </c>
    </row>
    <row r="9" spans="1:10" ht="12.75">
      <c r="A9" s="45" t="s">
        <v>4</v>
      </c>
      <c r="B9" s="82">
        <f>'Plan vs Actual'!C11</f>
        <v>267</v>
      </c>
      <c r="C9" s="40">
        <f>'Plan vs Actual'!I11</f>
        <v>232</v>
      </c>
      <c r="D9" s="141">
        <f>C9/B9</f>
        <v>0.8689138576779026</v>
      </c>
      <c r="E9" s="84">
        <f>'Plan vs Actual'!L11</f>
        <v>234</v>
      </c>
      <c r="F9" s="52">
        <f>E9/B9</f>
        <v>0.8764044943820225</v>
      </c>
      <c r="G9" s="86">
        <v>3</v>
      </c>
      <c r="H9" s="84">
        <v>0</v>
      </c>
      <c r="I9" s="84">
        <v>66</v>
      </c>
      <c r="J9" s="92">
        <v>3</v>
      </c>
    </row>
    <row r="10" spans="1:10" ht="12.75">
      <c r="A10" s="45" t="s">
        <v>5</v>
      </c>
      <c r="B10" s="40">
        <f>'Plan vs Actual'!C12</f>
        <v>170</v>
      </c>
      <c r="C10" s="40">
        <f>'Plan vs Actual'!I12</f>
        <v>95</v>
      </c>
      <c r="D10" s="141">
        <f aca="true" t="shared" si="0" ref="D10:D25">C10/B10</f>
        <v>0.5588235294117647</v>
      </c>
      <c r="E10" s="84">
        <f>'Plan vs Actual'!L12</f>
        <v>91</v>
      </c>
      <c r="F10" s="52">
        <f aca="true" t="shared" si="1" ref="F10:F26">E10/B10</f>
        <v>0.5352941176470588</v>
      </c>
      <c r="G10" s="86">
        <v>19</v>
      </c>
      <c r="H10" s="84">
        <v>3</v>
      </c>
      <c r="I10" s="84">
        <v>101</v>
      </c>
      <c r="J10" s="92">
        <v>2</v>
      </c>
    </row>
    <row r="11" spans="1:10" ht="12.75">
      <c r="A11" s="45" t="s">
        <v>6</v>
      </c>
      <c r="B11" s="40">
        <f>'Plan vs Actual'!C13</f>
        <v>543</v>
      </c>
      <c r="C11" s="40">
        <f>'Plan vs Actual'!I13</f>
        <v>293</v>
      </c>
      <c r="D11" s="141">
        <f t="shared" si="0"/>
        <v>0.5395948434622467</v>
      </c>
      <c r="E11" s="84">
        <f>'Plan vs Actual'!L13</f>
        <v>508</v>
      </c>
      <c r="F11" s="52">
        <f t="shared" si="1"/>
        <v>0.9355432780847146</v>
      </c>
      <c r="G11" s="86">
        <v>52</v>
      </c>
      <c r="H11" s="84">
        <v>13</v>
      </c>
      <c r="I11" s="84">
        <v>136</v>
      </c>
      <c r="J11" s="92">
        <v>94</v>
      </c>
    </row>
    <row r="12" spans="1:10" ht="12.75">
      <c r="A12" s="45" t="s">
        <v>7</v>
      </c>
      <c r="B12" s="40">
        <f>'Plan vs Actual'!C14</f>
        <v>307</v>
      </c>
      <c r="C12" s="40">
        <f>'Plan vs Actual'!I14</f>
        <v>152</v>
      </c>
      <c r="D12" s="141">
        <f t="shared" si="0"/>
        <v>0.495114006514658</v>
      </c>
      <c r="E12" s="84">
        <f>'Plan vs Actual'!L14</f>
        <v>207</v>
      </c>
      <c r="F12" s="52">
        <f t="shared" si="1"/>
        <v>0.6742671009771987</v>
      </c>
      <c r="G12" s="86">
        <v>103</v>
      </c>
      <c r="H12" s="84">
        <v>22</v>
      </c>
      <c r="I12" s="84">
        <v>105</v>
      </c>
      <c r="J12" s="92">
        <v>3</v>
      </c>
    </row>
    <row r="13" spans="1:10" ht="12.75">
      <c r="A13" s="45" t="s">
        <v>8</v>
      </c>
      <c r="B13" s="40">
        <f>'Plan vs Actual'!C15</f>
        <v>233</v>
      </c>
      <c r="C13" s="40">
        <f>'Plan vs Actual'!I15</f>
        <v>140</v>
      </c>
      <c r="D13" s="141">
        <f t="shared" si="0"/>
        <v>0.6008583690987125</v>
      </c>
      <c r="E13" s="84">
        <f>'Plan vs Actual'!L15</f>
        <v>224</v>
      </c>
      <c r="F13" s="52">
        <f t="shared" si="1"/>
        <v>0.9613733905579399</v>
      </c>
      <c r="G13" s="86">
        <v>4</v>
      </c>
      <c r="H13" s="84">
        <v>23</v>
      </c>
      <c r="I13" s="84">
        <v>25</v>
      </c>
      <c r="J13" s="92">
        <v>17</v>
      </c>
    </row>
    <row r="14" spans="1:10" ht="12.75">
      <c r="A14" s="45" t="s">
        <v>9</v>
      </c>
      <c r="B14" s="40">
        <f>'Plan vs Actual'!C16</f>
        <v>763</v>
      </c>
      <c r="C14" s="40">
        <f>'Plan vs Actual'!I16</f>
        <v>607</v>
      </c>
      <c r="D14" s="141">
        <f t="shared" si="0"/>
        <v>0.7955439056356488</v>
      </c>
      <c r="E14" s="84">
        <f>'Plan vs Actual'!L16</f>
        <v>316</v>
      </c>
      <c r="F14" s="52">
        <f t="shared" si="1"/>
        <v>0.41415465268676277</v>
      </c>
      <c r="G14" s="86">
        <v>530</v>
      </c>
      <c r="H14" s="84">
        <v>55</v>
      </c>
      <c r="I14" s="84">
        <v>150</v>
      </c>
      <c r="J14" s="92">
        <v>267</v>
      </c>
    </row>
    <row r="15" spans="1:10" ht="12.75">
      <c r="A15" s="45" t="s">
        <v>10</v>
      </c>
      <c r="B15" s="40">
        <f>'Plan vs Actual'!C17</f>
        <v>434</v>
      </c>
      <c r="C15" s="40">
        <f>'Plan vs Actual'!I17</f>
        <v>338</v>
      </c>
      <c r="D15" s="141">
        <f t="shared" si="0"/>
        <v>0.7788018433179723</v>
      </c>
      <c r="E15" s="84">
        <f>'Plan vs Actual'!L17</f>
        <v>325</v>
      </c>
      <c r="F15" s="52">
        <f t="shared" si="1"/>
        <v>0.7488479262672811</v>
      </c>
      <c r="G15" s="86">
        <v>35</v>
      </c>
      <c r="H15" s="84">
        <v>71</v>
      </c>
      <c r="I15" s="84">
        <v>138</v>
      </c>
      <c r="J15" s="92">
        <v>349</v>
      </c>
    </row>
    <row r="16" spans="1:10" ht="12.75">
      <c r="A16" s="45" t="s">
        <v>11</v>
      </c>
      <c r="B16" s="40">
        <f>'Plan vs Actual'!C18</f>
        <v>276</v>
      </c>
      <c r="C16" s="40">
        <f>'Plan vs Actual'!I18</f>
        <v>171</v>
      </c>
      <c r="D16" s="141">
        <f t="shared" si="0"/>
        <v>0.6195652173913043</v>
      </c>
      <c r="E16" s="84">
        <f>'Plan vs Actual'!L18</f>
        <v>218</v>
      </c>
      <c r="F16" s="52">
        <f t="shared" si="1"/>
        <v>0.7898550724637681</v>
      </c>
      <c r="G16" s="86">
        <v>148</v>
      </c>
      <c r="H16" s="84">
        <v>30</v>
      </c>
      <c r="I16" s="84">
        <v>161</v>
      </c>
      <c r="J16" s="92">
        <v>44</v>
      </c>
    </row>
    <row r="17" spans="1:10" ht="12.75">
      <c r="A17" s="45" t="s">
        <v>12</v>
      </c>
      <c r="B17" s="40">
        <f>'Plan vs Actual'!C19</f>
        <v>206</v>
      </c>
      <c r="C17" s="40">
        <f>'Plan vs Actual'!I19</f>
        <v>135</v>
      </c>
      <c r="D17" s="141">
        <f t="shared" si="0"/>
        <v>0.6553398058252428</v>
      </c>
      <c r="E17" s="84">
        <f>'Plan vs Actual'!L19</f>
        <v>191</v>
      </c>
      <c r="F17" s="52">
        <f t="shared" si="1"/>
        <v>0.9271844660194175</v>
      </c>
      <c r="G17" s="86">
        <v>81</v>
      </c>
      <c r="H17" s="84">
        <v>5</v>
      </c>
      <c r="I17" s="84">
        <v>41</v>
      </c>
      <c r="J17" s="92">
        <v>153</v>
      </c>
    </row>
    <row r="18" spans="1:10" ht="12.75">
      <c r="A18" s="45" t="s">
        <v>13</v>
      </c>
      <c r="B18" s="40">
        <f>'Plan vs Actual'!C20</f>
        <v>574</v>
      </c>
      <c r="C18" s="40">
        <f>'Plan vs Actual'!I20</f>
        <v>414</v>
      </c>
      <c r="D18" s="141">
        <f t="shared" si="0"/>
        <v>0.7212543554006968</v>
      </c>
      <c r="E18" s="84">
        <f>'Plan vs Actual'!L20</f>
        <v>406</v>
      </c>
      <c r="F18" s="52">
        <f t="shared" si="1"/>
        <v>0.7073170731707317</v>
      </c>
      <c r="G18" s="86">
        <v>114</v>
      </c>
      <c r="H18" s="84">
        <v>151</v>
      </c>
      <c r="I18" s="84">
        <v>119</v>
      </c>
      <c r="J18" s="92">
        <v>176</v>
      </c>
    </row>
    <row r="19" spans="1:10" ht="12.75">
      <c r="A19" s="45" t="s">
        <v>66</v>
      </c>
      <c r="B19" s="40">
        <f>'Plan vs Actual'!C21</f>
        <v>406</v>
      </c>
      <c r="C19" s="40">
        <f>'Plan vs Actual'!I21</f>
        <v>271</v>
      </c>
      <c r="D19" s="141">
        <f t="shared" si="0"/>
        <v>0.6674876847290641</v>
      </c>
      <c r="E19" s="84">
        <f>'Plan vs Actual'!L21</f>
        <v>263</v>
      </c>
      <c r="F19" s="52">
        <f t="shared" si="1"/>
        <v>0.6477832512315271</v>
      </c>
      <c r="G19" s="86">
        <v>185</v>
      </c>
      <c r="H19" s="84">
        <v>39</v>
      </c>
      <c r="I19" s="84">
        <v>50</v>
      </c>
      <c r="J19" s="92">
        <v>38</v>
      </c>
    </row>
    <row r="20" spans="1:10" ht="12.75">
      <c r="A20" s="45" t="s">
        <v>14</v>
      </c>
      <c r="B20" s="40">
        <f>'Plan vs Actual'!C22</f>
        <v>574</v>
      </c>
      <c r="C20" s="40">
        <f>'Plan vs Actual'!I22</f>
        <v>337</v>
      </c>
      <c r="D20" s="141">
        <f t="shared" si="0"/>
        <v>0.5871080139372822</v>
      </c>
      <c r="E20" s="84">
        <f>'Plan vs Actual'!L22</f>
        <v>479</v>
      </c>
      <c r="F20" s="52">
        <f t="shared" si="1"/>
        <v>0.8344947735191638</v>
      </c>
      <c r="G20" s="86">
        <v>29</v>
      </c>
      <c r="H20" s="84">
        <v>31</v>
      </c>
      <c r="I20" s="84">
        <v>210</v>
      </c>
      <c r="J20" s="92">
        <v>13</v>
      </c>
    </row>
    <row r="21" spans="1:10" ht="12.75">
      <c r="A21" s="45" t="s">
        <v>36</v>
      </c>
      <c r="B21" s="40">
        <f>'Plan vs Actual'!C23</f>
        <v>452</v>
      </c>
      <c r="C21" s="40">
        <f>'Plan vs Actual'!I23</f>
        <v>242</v>
      </c>
      <c r="D21" s="141">
        <f t="shared" si="0"/>
        <v>0.5353982300884956</v>
      </c>
      <c r="E21" s="84">
        <f>'Plan vs Actual'!L23</f>
        <v>331</v>
      </c>
      <c r="F21" s="52">
        <f t="shared" si="1"/>
        <v>0.7323008849557522</v>
      </c>
      <c r="G21" s="86">
        <v>100</v>
      </c>
      <c r="H21" s="84">
        <v>26</v>
      </c>
      <c r="I21" s="84">
        <v>141</v>
      </c>
      <c r="J21" s="92">
        <v>72</v>
      </c>
    </row>
    <row r="22" spans="1:10" ht="12.75">
      <c r="A22" s="45" t="s">
        <v>16</v>
      </c>
      <c r="B22" s="40">
        <f>'Plan vs Actual'!C24</f>
        <v>359</v>
      </c>
      <c r="C22" s="40">
        <f>'Plan vs Actual'!I24</f>
        <v>258</v>
      </c>
      <c r="D22" s="141">
        <f t="shared" si="0"/>
        <v>0.7186629526462396</v>
      </c>
      <c r="E22" s="84">
        <f>'Plan vs Actual'!L24</f>
        <v>240</v>
      </c>
      <c r="F22" s="52">
        <f t="shared" si="1"/>
        <v>0.6685236768802229</v>
      </c>
      <c r="G22" s="86">
        <v>81</v>
      </c>
      <c r="H22" s="84">
        <v>21</v>
      </c>
      <c r="I22" s="84">
        <v>121</v>
      </c>
      <c r="J22" s="92">
        <v>10</v>
      </c>
    </row>
    <row r="23" spans="1:10" ht="12.75">
      <c r="A23" s="45" t="s">
        <v>17</v>
      </c>
      <c r="B23" s="40">
        <f>'Plan vs Actual'!C25</f>
        <v>656</v>
      </c>
      <c r="C23" s="40">
        <f>'Plan vs Actual'!I25</f>
        <v>375</v>
      </c>
      <c r="D23" s="141">
        <f t="shared" si="0"/>
        <v>0.5716463414634146</v>
      </c>
      <c r="E23" s="84">
        <f>'Plan vs Actual'!L25</f>
        <v>324</v>
      </c>
      <c r="F23" s="52">
        <f t="shared" si="1"/>
        <v>0.49390243902439024</v>
      </c>
      <c r="G23" s="86">
        <v>326</v>
      </c>
      <c r="H23" s="84">
        <v>180</v>
      </c>
      <c r="I23" s="84">
        <v>67</v>
      </c>
      <c r="J23" s="92">
        <v>244</v>
      </c>
    </row>
    <row r="24" spans="1:10" ht="12.75">
      <c r="A24" s="45" t="s">
        <v>79</v>
      </c>
      <c r="B24" s="40">
        <f>'Plan vs Actual'!C26</f>
        <v>276</v>
      </c>
      <c r="C24" s="40">
        <f>'Plan vs Actual'!I26</f>
        <v>155</v>
      </c>
      <c r="D24" s="141">
        <f t="shared" si="0"/>
        <v>0.5615942028985508</v>
      </c>
      <c r="E24" s="84">
        <f>'Plan vs Actual'!L26</f>
        <v>246</v>
      </c>
      <c r="F24" s="52">
        <f t="shared" si="1"/>
        <v>0.8913043478260869</v>
      </c>
      <c r="G24" s="86">
        <v>75</v>
      </c>
      <c r="H24" s="84">
        <v>24</v>
      </c>
      <c r="I24" s="84">
        <v>67</v>
      </c>
      <c r="J24" s="92">
        <v>40</v>
      </c>
    </row>
    <row r="25" spans="1:10" ht="12.75">
      <c r="A25" s="45" t="s">
        <v>37</v>
      </c>
      <c r="B25" s="40">
        <f>'Plan vs Actual'!C27</f>
        <v>197</v>
      </c>
      <c r="C25" s="40">
        <f>'Plan vs Actual'!I27</f>
        <v>137</v>
      </c>
      <c r="D25" s="141">
        <f t="shared" si="0"/>
        <v>0.6954314720812182</v>
      </c>
      <c r="E25" s="84">
        <f>'Plan vs Actual'!L27</f>
        <v>10</v>
      </c>
      <c r="F25" s="52">
        <f t="shared" si="1"/>
        <v>0.050761421319796954</v>
      </c>
      <c r="G25" s="51">
        <v>134</v>
      </c>
      <c r="H25" s="40">
        <v>54</v>
      </c>
      <c r="I25" s="40">
        <v>74</v>
      </c>
      <c r="J25" s="93">
        <v>4</v>
      </c>
    </row>
    <row r="26" spans="1:10" ht="13.5" thickBot="1">
      <c r="A26" s="45" t="s">
        <v>38</v>
      </c>
      <c r="B26" s="40">
        <f>'Plan vs Actual'!C28</f>
        <v>5999</v>
      </c>
      <c r="C26" s="40">
        <f>'Plan vs Actual'!I28</f>
        <v>4362</v>
      </c>
      <c r="D26" s="141">
        <f>C26/B26</f>
        <v>0.7271211868644775</v>
      </c>
      <c r="E26" s="142">
        <f>'Plan vs Actual'!L28</f>
        <v>4212</v>
      </c>
      <c r="F26" s="52">
        <f t="shared" si="1"/>
        <v>0.7021170195032506</v>
      </c>
      <c r="G26" s="51">
        <v>1965</v>
      </c>
      <c r="H26" s="40">
        <v>736</v>
      </c>
      <c r="I26" s="40">
        <v>1554</v>
      </c>
      <c r="J26" s="94">
        <v>1457</v>
      </c>
    </row>
    <row r="27" spans="1:10" ht="13.5" thickTop="1">
      <c r="A27" s="133" t="s">
        <v>72</v>
      </c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ht="12.75">
      <c r="A28" s="131" t="s">
        <v>29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12.75">
      <c r="A29" s="131" t="s">
        <v>42</v>
      </c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0" ht="12.75">
      <c r="A30" s="131" t="s">
        <v>43</v>
      </c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ht="12.75">
      <c r="A31" s="131" t="s">
        <v>70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3" ht="12.75">
      <c r="C33" s="83"/>
    </row>
  </sheetData>
  <sheetProtection/>
  <mergeCells count="9">
    <mergeCell ref="A1:J1"/>
    <mergeCell ref="A2:J2"/>
    <mergeCell ref="A3:J3"/>
    <mergeCell ref="A5:J5"/>
    <mergeCell ref="A31:J31"/>
    <mergeCell ref="A27:J27"/>
    <mergeCell ref="A28:J28"/>
    <mergeCell ref="A29:J29"/>
    <mergeCell ref="A30:J3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zoomScalePageLayoutView="0" workbookViewId="0" topLeftCell="B1">
      <selection activeCell="C20" sqref="C20:H20"/>
    </sheetView>
  </sheetViews>
  <sheetFormatPr defaultColWidth="9.140625" defaultRowHeight="12.75"/>
  <cols>
    <col min="1" max="1" width="9.140625" style="1" customWidth="1"/>
    <col min="2" max="2" width="43.421875" style="1" customWidth="1"/>
    <col min="3" max="14" width="7.57421875" style="1" customWidth="1"/>
    <col min="15" max="16384" width="9.140625" style="1" customWidth="1"/>
  </cols>
  <sheetData>
    <row r="1" spans="2:18" ht="18.75" customHeight="1"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30"/>
      <c r="M1" s="130"/>
      <c r="N1" s="130"/>
      <c r="O1" s="58"/>
      <c r="P1" s="58"/>
      <c r="Q1" s="58"/>
      <c r="R1" s="58"/>
    </row>
    <row r="2" spans="2:18" ht="18.75" customHeight="1">
      <c r="B2" s="117" t="str">
        <f>'Plan vs Actual'!A2</f>
        <v>OSCCAR Summary by WIB Area</v>
      </c>
      <c r="C2" s="118"/>
      <c r="D2" s="118"/>
      <c r="E2" s="118"/>
      <c r="F2" s="118"/>
      <c r="G2" s="118"/>
      <c r="H2" s="118"/>
      <c r="I2" s="118"/>
      <c r="J2" s="118"/>
      <c r="K2" s="118"/>
      <c r="L2" s="130"/>
      <c r="M2" s="130"/>
      <c r="N2" s="130"/>
      <c r="O2" s="58"/>
      <c r="P2" s="58"/>
      <c r="Q2" s="58"/>
      <c r="R2" s="58"/>
    </row>
    <row r="3" spans="2:18" ht="18.75" customHeight="1">
      <c r="B3" s="117" t="str">
        <f>'Plan vs Actual'!A3</f>
        <v>FY16 Quarter Ending December 31, 2015</v>
      </c>
      <c r="C3" s="118"/>
      <c r="D3" s="118"/>
      <c r="E3" s="118"/>
      <c r="F3" s="118"/>
      <c r="G3" s="118"/>
      <c r="H3" s="118"/>
      <c r="I3" s="118"/>
      <c r="J3" s="118"/>
      <c r="K3" s="118"/>
      <c r="L3" s="130"/>
      <c r="M3" s="130"/>
      <c r="N3" s="130"/>
      <c r="O3" s="58"/>
      <c r="P3" s="58"/>
      <c r="Q3" s="58"/>
      <c r="R3" s="58"/>
    </row>
    <row r="4" spans="2:18" ht="9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2"/>
      <c r="N4" s="32"/>
      <c r="O4" s="58"/>
      <c r="P4" s="58"/>
      <c r="Q4" s="58"/>
      <c r="R4" s="58"/>
    </row>
    <row r="5" spans="2:14" ht="18.75" customHeight="1">
      <c r="B5" s="116" t="s">
        <v>78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ht="6" customHeight="1"/>
    <row r="7" ht="13.5" thickBot="1"/>
    <row r="8" spans="2:14" s="60" customFormat="1" ht="15.75" customHeight="1" thickTop="1">
      <c r="B8" s="59"/>
      <c r="C8" s="61" t="s">
        <v>60</v>
      </c>
      <c r="D8" s="61" t="s">
        <v>49</v>
      </c>
      <c r="E8" s="61" t="s">
        <v>50</v>
      </c>
      <c r="F8" s="61" t="s">
        <v>51</v>
      </c>
      <c r="G8" s="61" t="s">
        <v>52</v>
      </c>
      <c r="H8" s="61" t="s">
        <v>53</v>
      </c>
      <c r="I8" s="61" t="s">
        <v>54</v>
      </c>
      <c r="J8" s="61" t="s">
        <v>55</v>
      </c>
      <c r="K8" s="61" t="s">
        <v>56</v>
      </c>
      <c r="L8" s="61" t="s">
        <v>57</v>
      </c>
      <c r="M8" s="61" t="s">
        <v>58</v>
      </c>
      <c r="N8" s="62" t="s">
        <v>59</v>
      </c>
    </row>
    <row r="9" spans="2:14" ht="18" customHeight="1">
      <c r="B9" s="53"/>
      <c r="C9" s="37"/>
      <c r="D9" s="37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2:14" ht="18" customHeight="1">
      <c r="B10" s="55" t="s">
        <v>44</v>
      </c>
      <c r="C10" s="63">
        <v>1461</v>
      </c>
      <c r="D10" s="63">
        <v>2621</v>
      </c>
      <c r="E10" s="63">
        <v>3546</v>
      </c>
      <c r="F10" s="66">
        <v>4548</v>
      </c>
      <c r="G10" s="66">
        <v>5469</v>
      </c>
      <c r="H10" s="66">
        <v>5999</v>
      </c>
      <c r="I10" s="66"/>
      <c r="J10" s="66"/>
      <c r="K10" s="66"/>
      <c r="L10" s="66"/>
      <c r="M10" s="66"/>
      <c r="N10" s="67"/>
    </row>
    <row r="11" spans="2:14" ht="18" customHeight="1">
      <c r="B11" s="54" t="s">
        <v>45</v>
      </c>
      <c r="C11" s="63">
        <v>1461</v>
      </c>
      <c r="D11" s="63">
        <v>1584</v>
      </c>
      <c r="E11" s="63">
        <v>1498</v>
      </c>
      <c r="F11" s="63">
        <v>1775</v>
      </c>
      <c r="G11" s="63">
        <v>1742</v>
      </c>
      <c r="H11" s="63">
        <v>1181</v>
      </c>
      <c r="I11" s="63"/>
      <c r="J11" s="63"/>
      <c r="K11" s="63"/>
      <c r="L11" s="63"/>
      <c r="M11" s="63"/>
      <c r="N11" s="89"/>
    </row>
    <row r="12" spans="2:14" ht="18" customHeight="1">
      <c r="B12" s="55"/>
      <c r="C12" s="63"/>
      <c r="D12" s="63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2:15" ht="18" customHeight="1">
      <c r="B13" s="55" t="s">
        <v>64</v>
      </c>
      <c r="C13" s="63">
        <v>253</v>
      </c>
      <c r="D13" s="63">
        <v>560</v>
      </c>
      <c r="E13" s="63">
        <v>834</v>
      </c>
      <c r="F13" s="66">
        <v>1187</v>
      </c>
      <c r="G13" s="66">
        <v>1418</v>
      </c>
      <c r="H13" s="66">
        <v>1637</v>
      </c>
      <c r="I13" s="66"/>
      <c r="J13" s="66"/>
      <c r="K13" s="66"/>
      <c r="L13" s="66"/>
      <c r="M13" s="66"/>
      <c r="N13" s="67"/>
      <c r="O13" s="88"/>
    </row>
    <row r="14" spans="2:14" ht="18" customHeight="1">
      <c r="B14" s="54" t="s">
        <v>46</v>
      </c>
      <c r="C14" s="63">
        <v>253</v>
      </c>
      <c r="D14" s="63">
        <v>340</v>
      </c>
      <c r="E14" s="63">
        <v>326</v>
      </c>
      <c r="F14" s="63">
        <v>430</v>
      </c>
      <c r="G14" s="63">
        <v>322</v>
      </c>
      <c r="H14" s="63">
        <v>300</v>
      </c>
      <c r="I14" s="63"/>
      <c r="J14" s="63"/>
      <c r="K14" s="63"/>
      <c r="L14" s="63"/>
      <c r="M14" s="63"/>
      <c r="N14" s="89"/>
    </row>
    <row r="15" spans="2:14" ht="18" customHeight="1">
      <c r="B15" s="54"/>
      <c r="C15" s="63"/>
      <c r="D15" s="63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2:14" ht="18" customHeight="1">
      <c r="B16" s="55" t="s">
        <v>62</v>
      </c>
      <c r="C16" s="63">
        <v>1208</v>
      </c>
      <c r="D16" s="63">
        <v>2061</v>
      </c>
      <c r="E16" s="63">
        <v>2712</v>
      </c>
      <c r="F16" s="63">
        <v>3361</v>
      </c>
      <c r="G16" s="63">
        <v>4051</v>
      </c>
      <c r="H16" s="63">
        <v>4362</v>
      </c>
      <c r="I16" s="66"/>
      <c r="J16" s="66"/>
      <c r="K16" s="66"/>
      <c r="L16" s="66"/>
      <c r="M16" s="66"/>
      <c r="N16" s="67"/>
    </row>
    <row r="17" spans="2:14" ht="18" customHeight="1">
      <c r="B17" s="56" t="s">
        <v>63</v>
      </c>
      <c r="C17" s="63">
        <v>1208</v>
      </c>
      <c r="D17" s="63">
        <v>1244</v>
      </c>
      <c r="E17" s="63">
        <v>1172</v>
      </c>
      <c r="F17" s="63">
        <v>1345</v>
      </c>
      <c r="G17" s="63">
        <v>1420</v>
      </c>
      <c r="H17" s="63">
        <v>881</v>
      </c>
      <c r="I17" s="63"/>
      <c r="J17" s="63"/>
      <c r="K17" s="63"/>
      <c r="L17" s="63"/>
      <c r="M17" s="63"/>
      <c r="N17" s="89"/>
    </row>
    <row r="18" spans="2:14" ht="18" customHeight="1">
      <c r="B18" s="55"/>
      <c r="C18" s="63"/>
      <c r="D18" s="63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2:14" ht="18" customHeight="1">
      <c r="B19" s="55" t="s">
        <v>47</v>
      </c>
      <c r="C19" s="63">
        <v>1003</v>
      </c>
      <c r="D19" s="63">
        <v>1873</v>
      </c>
      <c r="E19" s="66">
        <v>2558</v>
      </c>
      <c r="F19" s="66">
        <v>3260</v>
      </c>
      <c r="G19" s="66">
        <v>3773</v>
      </c>
      <c r="H19" s="66">
        <v>4212</v>
      </c>
      <c r="I19" s="66"/>
      <c r="J19" s="66"/>
      <c r="K19" s="66"/>
      <c r="L19" s="66"/>
      <c r="M19" s="66"/>
      <c r="N19" s="67"/>
    </row>
    <row r="20" spans="2:14" ht="18" customHeight="1">
      <c r="B20" s="54" t="s">
        <v>48</v>
      </c>
      <c r="C20" s="63">
        <v>1003</v>
      </c>
      <c r="D20" s="63">
        <v>1138</v>
      </c>
      <c r="E20" s="63">
        <v>1037</v>
      </c>
      <c r="F20" s="63">
        <v>1216</v>
      </c>
      <c r="G20" s="63">
        <v>964</v>
      </c>
      <c r="H20" s="63">
        <v>913</v>
      </c>
      <c r="I20" s="63"/>
      <c r="J20" s="63"/>
      <c r="K20" s="63"/>
      <c r="L20" s="63"/>
      <c r="M20" s="63"/>
      <c r="N20" s="89"/>
    </row>
    <row r="21" spans="2:14" ht="18" customHeight="1" thickBot="1">
      <c r="B21" s="57"/>
      <c r="C21" s="42"/>
      <c r="D21" s="42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2:14" ht="18" customHeight="1" thickTop="1"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ht="18" customHeight="1">
      <c r="B23" s="138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2:14" ht="18" customHeight="1"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</sheetData>
  <sheetProtection/>
  <mergeCells count="7">
    <mergeCell ref="B22:N22"/>
    <mergeCell ref="B23:N23"/>
    <mergeCell ref="B24:N24"/>
    <mergeCell ref="B1:N1"/>
    <mergeCell ref="B2:N2"/>
    <mergeCell ref="B3:N3"/>
    <mergeCell ref="B5:N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(DWD)</cp:lastModifiedBy>
  <cp:lastPrinted>2014-06-17T16:39:58Z</cp:lastPrinted>
  <dcterms:created xsi:type="dcterms:W3CDTF">2005-11-08T14:55:14Z</dcterms:created>
  <dcterms:modified xsi:type="dcterms:W3CDTF">2016-03-03T19:45:15Z</dcterms:modified>
  <cp:category/>
  <cp:version/>
  <cp:contentType/>
  <cp:contentStatus/>
</cp:coreProperties>
</file>