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9645" windowHeight="5190" activeTab="0"/>
  </bookViews>
  <sheets>
    <sheet name="Town" sheetId="1" r:id="rId1"/>
    <sheet name="CT 4221" sheetId="2" r:id="rId2"/>
    <sheet name="CT 4222" sheetId="3" r:id="rId3"/>
    <sheet name="CT 4223" sheetId="4" r:id="rId4"/>
    <sheet name="CT 4224" sheetId="5" r:id="rId5"/>
    <sheet name="CT 4225" sheetId="6" r:id="rId6"/>
    <sheet name="CT 4226" sheetId="7" r:id="rId7"/>
    <sheet name="CT 4227" sheetId="8" r:id="rId8"/>
    <sheet name="CT 4228" sheetId="9" r:id="rId9"/>
  </sheets>
  <definedNames>
    <definedName name="_xlnm.Print_Area" localSheetId="1">'CT 4221'!$A$1:$V$77</definedName>
    <definedName name="_xlnm.Print_Area" localSheetId="3">'CT 4223'!$A$1:$V$76</definedName>
    <definedName name="_xlnm.Print_Area" localSheetId="4">'CT 4224'!$A$1:$V$77</definedName>
    <definedName name="_xlnm.Print_Area" localSheetId="5">'CT 4225'!$A$1:$V$76</definedName>
    <definedName name="_xlnm.Print_Area" localSheetId="6">'CT 4226'!$A$1:$V$77</definedName>
    <definedName name="_xlnm.Print_Area" localSheetId="7">'CT 4227'!$A$1:$V$77</definedName>
    <definedName name="_xlnm.Print_Area" localSheetId="8">'CT 4228'!$A$1:$V$76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<sst xmlns="http://schemas.openxmlformats.org/spreadsheetml/2006/main" count="1161" uniqueCount="25">
  <si>
    <t/>
  </si>
  <si>
    <t>1987-1994</t>
  </si>
  <si>
    <t xml:space="preserve">              Total</t>
  </si>
  <si>
    <t xml:space="preserve">            Male</t>
  </si>
  <si>
    <t xml:space="preserve">              Female</t>
  </si>
  <si>
    <t xml:space="preserve"> </t>
  </si>
  <si>
    <t>Obs</t>
  </si>
  <si>
    <t>Exp</t>
  </si>
  <si>
    <t>SIR</t>
  </si>
  <si>
    <t>%</t>
  </si>
  <si>
    <t>CI</t>
  </si>
  <si>
    <t xml:space="preserve">      95</t>
  </si>
  <si>
    <t xml:space="preserve">       95</t>
  </si>
  <si>
    <t>Bladder</t>
  </si>
  <si>
    <t>Brain</t>
  </si>
  <si>
    <t>Liver</t>
  </si>
  <si>
    <t>Lung</t>
  </si>
  <si>
    <t>Pancreas</t>
  </si>
  <si>
    <t>Leukemia</t>
  </si>
  <si>
    <t>NHL</t>
  </si>
  <si>
    <t>1982-1994</t>
  </si>
  <si>
    <t>1982-1986</t>
  </si>
  <si>
    <t>NC</t>
  </si>
  <si>
    <t>*</t>
  </si>
  <si>
    <t>Kidney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</si>
</sst>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1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2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sz val="6"/>
      <name val="Courier"/>
      <family val="3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6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/>
      <protection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64" fontId="7" fillId="0" borderId="0" xfId="0" applyFont="1" applyAlignment="1">
      <alignment/>
    </xf>
    <xf numFmtId="164" fontId="7" fillId="0" borderId="0" xfId="0" applyFont="1" applyAlignment="1" applyProtection="1">
      <alignment/>
      <protection/>
    </xf>
    <xf numFmtId="164" fontId="12" fillId="2" borderId="1" xfId="0" applyNumberFormat="1" applyFont="1" applyFill="1" applyBorder="1" applyAlignment="1" applyProtection="1">
      <alignment horizontal="center"/>
      <protection/>
    </xf>
    <xf numFmtId="164" fontId="12" fillId="2" borderId="2" xfId="0" applyNumberFormat="1" applyFont="1" applyFill="1" applyBorder="1" applyAlignment="1" applyProtection="1">
      <alignment/>
      <protection/>
    </xf>
    <xf numFmtId="164" fontId="12" fillId="2" borderId="3" xfId="0" applyNumberFormat="1" applyFont="1" applyFill="1" applyBorder="1" applyAlignment="1" applyProtection="1">
      <alignment horizontal="center"/>
      <protection/>
    </xf>
    <xf numFmtId="164" fontId="12" fillId="2" borderId="3" xfId="0" applyNumberFormat="1" applyFont="1" applyFill="1" applyBorder="1" applyAlignment="1" applyProtection="1">
      <alignment horizontal="right"/>
      <protection/>
    </xf>
    <xf numFmtId="164" fontId="12" fillId="2" borderId="3" xfId="0" applyFont="1" applyFill="1" applyBorder="1" applyAlignment="1">
      <alignment/>
    </xf>
    <xf numFmtId="164" fontId="12" fillId="2" borderId="3" xfId="0" applyFont="1" applyFill="1" applyBorder="1" applyAlignment="1">
      <alignment horizontal="right"/>
    </xf>
    <xf numFmtId="164" fontId="12" fillId="2" borderId="3" xfId="0" applyFont="1" applyFill="1" applyBorder="1" applyAlignment="1">
      <alignment horizontal="center"/>
    </xf>
    <xf numFmtId="164" fontId="12" fillId="2" borderId="4" xfId="0" applyFont="1" applyFill="1" applyBorder="1" applyAlignment="1">
      <alignment horizontal="left"/>
    </xf>
    <xf numFmtId="164" fontId="12" fillId="2" borderId="3" xfId="0" applyFont="1" applyFill="1" applyBorder="1" applyAlignment="1" applyProtection="1">
      <alignment horizontal="center"/>
      <protection/>
    </xf>
    <xf numFmtId="164" fontId="12" fillId="2" borderId="3" xfId="0" applyFont="1" applyFill="1" applyBorder="1" applyAlignment="1" applyProtection="1">
      <alignment horizontal="right"/>
      <protection/>
    </xf>
    <xf numFmtId="164" fontId="12" fillId="2" borderId="5" xfId="0" applyFont="1" applyFill="1" applyBorder="1" applyAlignment="1">
      <alignment horizontal="left"/>
    </xf>
    <xf numFmtId="164" fontId="12" fillId="2" borderId="6" xfId="0" applyNumberFormat="1" applyFont="1" applyFill="1" applyBorder="1" applyAlignment="1" applyProtection="1">
      <alignment horizontal="center" vertical="center"/>
      <protection/>
    </xf>
    <xf numFmtId="164" fontId="12" fillId="2" borderId="7" xfId="0" applyNumberFormat="1" applyFont="1" applyFill="1" applyBorder="1" applyAlignment="1" applyProtection="1">
      <alignment horizontal="center" vertical="center"/>
      <protection/>
    </xf>
    <xf numFmtId="164" fontId="12" fillId="2" borderId="7" xfId="0" applyFont="1" applyFill="1" applyBorder="1" applyAlignment="1" applyProtection="1">
      <alignment horizontal="center" vertical="center"/>
      <protection/>
    </xf>
    <xf numFmtId="164" fontId="12" fillId="2" borderId="7" xfId="0" applyFont="1" applyFill="1" applyBorder="1" applyAlignment="1">
      <alignment horizontal="center" vertical="center"/>
    </xf>
    <xf numFmtId="164" fontId="12" fillId="2" borderId="8" xfId="0" applyFont="1" applyFill="1" applyBorder="1" applyAlignment="1" applyProtection="1">
      <alignment horizontal="center" vertical="center"/>
      <protection/>
    </xf>
    <xf numFmtId="164" fontId="12" fillId="2" borderId="9" xfId="0" applyFont="1" applyFill="1" applyBorder="1" applyAlignment="1" applyProtection="1">
      <alignment horizontal="center" vertical="center"/>
      <protection/>
    </xf>
    <xf numFmtId="164" fontId="12" fillId="2" borderId="9" xfId="0" applyFont="1" applyFill="1" applyBorder="1" applyAlignment="1">
      <alignment horizontal="center" vertical="center"/>
    </xf>
    <xf numFmtId="164" fontId="12" fillId="2" borderId="10" xfId="0" applyFont="1" applyFill="1" applyBorder="1" applyAlignment="1" applyProtection="1">
      <alignment horizontal="center" vertical="center"/>
      <protection/>
    </xf>
    <xf numFmtId="164" fontId="6" fillId="0" borderId="11" xfId="0" applyFont="1" applyBorder="1" applyAlignment="1" applyProtection="1">
      <alignment horizontal="left" vertical="center"/>
      <protection/>
    </xf>
    <xf numFmtId="164" fontId="6" fillId="0" borderId="12" xfId="0" applyFont="1" applyBorder="1" applyAlignment="1" applyProtection="1">
      <alignment horizontal="left" vertical="center"/>
      <protection/>
    </xf>
    <xf numFmtId="164" fontId="6" fillId="0" borderId="13" xfId="0" applyFont="1" applyBorder="1" applyAlignment="1" applyProtection="1">
      <alignment horizontal="left" vertical="center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4" fontId="6" fillId="0" borderId="0" xfId="0" applyFont="1" applyAlignment="1">
      <alignment horizontal="center" vertical="center"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8" xfId="0" applyNumberFormat="1" applyFont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NumberFormat="1" applyFont="1" applyBorder="1" applyAlignment="1" applyProtection="1">
      <alignment horizontal="center" vertical="center"/>
      <protection/>
    </xf>
    <xf numFmtId="0" fontId="6" fillId="0" borderId="24" xfId="0" applyNumberFormat="1" applyFont="1" applyBorder="1" applyAlignment="1" applyProtection="1">
      <alignment horizontal="center" vertical="center"/>
      <protection/>
    </xf>
    <xf numFmtId="0" fontId="6" fillId="0" borderId="25" xfId="0" applyNumberFormat="1" applyFont="1" applyBorder="1" applyAlignment="1" applyProtection="1">
      <alignment horizontal="center" vertical="center"/>
      <protection/>
    </xf>
    <xf numFmtId="1" fontId="6" fillId="0" borderId="14" xfId="0" applyNumberFormat="1" applyFont="1" applyBorder="1" applyAlignment="1" applyProtection="1">
      <alignment horizontal="center" vertical="center"/>
      <protection/>
    </xf>
    <xf numFmtId="1" fontId="6" fillId="0" borderId="17" xfId="0" applyNumberFormat="1" applyFont="1" applyBorder="1" applyAlignment="1" applyProtection="1">
      <alignment horizontal="center" vertical="center"/>
      <protection/>
    </xf>
    <xf numFmtId="1" fontId="6" fillId="0" borderId="20" xfId="0" applyNumberFormat="1" applyFont="1" applyBorder="1" applyAlignment="1" applyProtection="1">
      <alignment horizontal="center" vertical="center"/>
      <protection/>
    </xf>
    <xf numFmtId="1" fontId="6" fillId="0" borderId="23" xfId="0" applyNumberFormat="1" applyFont="1" applyBorder="1" applyAlignment="1" applyProtection="1">
      <alignment horizontal="center" vertical="center"/>
      <protection/>
    </xf>
    <xf numFmtId="167" fontId="6" fillId="0" borderId="14" xfId="0" applyNumberFormat="1" applyFont="1" applyBorder="1" applyAlignment="1" applyProtection="1">
      <alignment horizontal="center" vertical="center"/>
      <protection/>
    </xf>
    <xf numFmtId="167" fontId="6" fillId="0" borderId="17" xfId="0" applyNumberFormat="1" applyFont="1" applyBorder="1" applyAlignment="1" applyProtection="1">
      <alignment horizontal="center" vertical="center"/>
      <protection/>
    </xf>
    <xf numFmtId="167" fontId="6" fillId="0" borderId="20" xfId="0" applyNumberFormat="1" applyFont="1" applyBorder="1" applyAlignment="1" applyProtection="1">
      <alignment horizontal="center" vertical="center"/>
      <protection/>
    </xf>
    <xf numFmtId="167" fontId="6" fillId="0" borderId="23" xfId="0" applyNumberFormat="1" applyFont="1" applyBorder="1" applyAlignment="1" applyProtection="1">
      <alignment horizontal="center" vertical="center"/>
      <protection/>
    </xf>
    <xf numFmtId="164" fontId="12" fillId="2" borderId="6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66675</xdr:rowOff>
    </xdr:from>
    <xdr:to>
      <xdr:col>16</xdr:col>
      <xdr:colOff>57150</xdr:colOff>
      <xdr:row>4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485900" y="66675"/>
          <a:ext cx="51244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Table 1A
Cancer Incidence in Weymouth, MA
1982-1994 
</a:t>
          </a:r>
        </a:p>
      </xdr:txBody>
    </xdr:sp>
    <xdr:clientData/>
  </xdr:twoCellAnchor>
  <xdr:twoCellAnchor>
    <xdr:from>
      <xdr:col>0</xdr:col>
      <xdr:colOff>447675</xdr:colOff>
      <xdr:row>68</xdr:row>
      <xdr:rowOff>142875</xdr:rowOff>
    </xdr:from>
    <xdr:to>
      <xdr:col>19</xdr:col>
      <xdr:colOff>180975</xdr:colOff>
      <xdr:row>76</xdr:row>
      <xdr:rowOff>76200</xdr:rowOff>
    </xdr:to>
    <xdr:sp>
      <xdr:nvSpPr>
        <xdr:cNvPr id="2" name="Text 2"/>
        <xdr:cNvSpPr txBox="1">
          <a:spLocks noChangeArrowheads="1"/>
        </xdr:cNvSpPr>
      </xdr:nvSpPr>
      <xdr:spPr>
        <a:xfrm>
          <a:off x="447675" y="11677650"/>
          <a:ext cx="74199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Bureau of Environmental Health Assessment, Mass. Dept. of Public Health</a:t>
          </a:r>
        </a:p>
      </xdr:txBody>
    </xdr:sp>
    <xdr:clientData/>
  </xdr:twoCellAnchor>
  <xdr:twoCellAnchor>
    <xdr:from>
      <xdr:col>0</xdr:col>
      <xdr:colOff>638175</xdr:colOff>
      <xdr:row>27</xdr:row>
      <xdr:rowOff>114300</xdr:rowOff>
    </xdr:from>
    <xdr:to>
      <xdr:col>20</xdr:col>
      <xdr:colOff>38100</xdr:colOff>
      <xdr:row>35</xdr:row>
      <xdr:rowOff>76200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38175" y="4991100"/>
          <a:ext cx="74009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Bureau of Environmental Health Assessment, Mass. Dept. of Public Health</a:t>
          </a:r>
        </a:p>
      </xdr:txBody>
    </xdr:sp>
    <xdr:clientData/>
  </xdr:twoCellAnchor>
  <xdr:twoCellAnchor>
    <xdr:from>
      <xdr:col>2</xdr:col>
      <xdr:colOff>28575</xdr:colOff>
      <xdr:row>38</xdr:row>
      <xdr:rowOff>9525</xdr:rowOff>
    </xdr:from>
    <xdr:to>
      <xdr:col>16</xdr:col>
      <xdr:colOff>114300</xdr:colOff>
      <xdr:row>44</xdr:row>
      <xdr:rowOff>57150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571625" y="6667500"/>
          <a:ext cx="50958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Table 1B
Cancer Incidence in Weymouth, MA
1982-1986 and 1987-1994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28575</xdr:rowOff>
    </xdr:from>
    <xdr:to>
      <xdr:col>16</xdr:col>
      <xdr:colOff>19050</xdr:colOff>
      <xdr:row>5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447800" y="28575"/>
          <a:ext cx="50482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 Table 2A
Cancer Incidence in Weymouth, MA
CT 4221
1982-1994 
</a:t>
          </a:r>
        </a:p>
      </xdr:txBody>
    </xdr:sp>
    <xdr:clientData/>
  </xdr:twoCellAnchor>
  <xdr:twoCellAnchor>
    <xdr:from>
      <xdr:col>0</xdr:col>
      <xdr:colOff>590550</xdr:colOff>
      <xdr:row>67</xdr:row>
      <xdr:rowOff>142875</xdr:rowOff>
    </xdr:from>
    <xdr:to>
      <xdr:col>20</xdr:col>
      <xdr:colOff>9525</xdr:colOff>
      <xdr:row>75</xdr:row>
      <xdr:rowOff>76200</xdr:rowOff>
    </xdr:to>
    <xdr:sp>
      <xdr:nvSpPr>
        <xdr:cNvPr id="2" name="Text 2"/>
        <xdr:cNvSpPr txBox="1">
          <a:spLocks noChangeArrowheads="1"/>
        </xdr:cNvSpPr>
      </xdr:nvSpPr>
      <xdr:spPr>
        <a:xfrm>
          <a:off x="590550" y="11506200"/>
          <a:ext cx="73437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  <xdr:twoCellAnchor>
    <xdr:from>
      <xdr:col>1</xdr:col>
      <xdr:colOff>409575</xdr:colOff>
      <xdr:row>37</xdr:row>
      <xdr:rowOff>0</xdr:rowOff>
    </xdr:from>
    <xdr:to>
      <xdr:col>16</xdr:col>
      <xdr:colOff>19050</xdr:colOff>
      <xdr:row>45</xdr:row>
      <xdr:rowOff>57150</xdr:rowOff>
    </xdr:to>
    <xdr:sp>
      <xdr:nvSpPr>
        <xdr:cNvPr id="3" name="Text 1"/>
        <xdr:cNvSpPr txBox="1">
          <a:spLocks noChangeArrowheads="1"/>
        </xdr:cNvSpPr>
      </xdr:nvSpPr>
      <xdr:spPr>
        <a:xfrm>
          <a:off x="1447800" y="6486525"/>
          <a:ext cx="504825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 Table 2B
Cancer Incidence in Weymouth, MA
CT 4221
1982-1986 and 1987-1994
</a:t>
          </a:r>
        </a:p>
      </xdr:txBody>
    </xdr:sp>
    <xdr:clientData/>
  </xdr:twoCellAnchor>
  <xdr:twoCellAnchor>
    <xdr:from>
      <xdr:col>0</xdr:col>
      <xdr:colOff>600075</xdr:colOff>
      <xdr:row>27</xdr:row>
      <xdr:rowOff>123825</xdr:rowOff>
    </xdr:from>
    <xdr:to>
      <xdr:col>20</xdr:col>
      <xdr:colOff>19050</xdr:colOff>
      <xdr:row>35</xdr:row>
      <xdr:rowOff>57150</xdr:rowOff>
    </xdr:to>
    <xdr:sp>
      <xdr:nvSpPr>
        <xdr:cNvPr id="4" name="Text 2"/>
        <xdr:cNvSpPr txBox="1">
          <a:spLocks noChangeArrowheads="1"/>
        </xdr:cNvSpPr>
      </xdr:nvSpPr>
      <xdr:spPr>
        <a:xfrm>
          <a:off x="600075" y="4991100"/>
          <a:ext cx="73437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Courier"/>
              <a:ea typeface="Courier"/>
              <a:cs typeface="Courier"/>
            </a:rPr>
            <a:t>Notes:
</a:t>
          </a: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76200</xdr:rowOff>
    </xdr:from>
    <xdr:to>
      <xdr:col>16</xdr:col>
      <xdr:colOff>19050</xdr:colOff>
      <xdr:row>5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447800" y="76200"/>
          <a:ext cx="50958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  Table 3A
Cancer Incidence in Weymouth, MA
CT 4222
1982-1994 
</a:t>
          </a:r>
        </a:p>
      </xdr:txBody>
    </xdr:sp>
    <xdr:clientData/>
  </xdr:twoCellAnchor>
  <xdr:twoCellAnchor>
    <xdr:from>
      <xdr:col>0</xdr:col>
      <xdr:colOff>590550</xdr:colOff>
      <xdr:row>67</xdr:row>
      <xdr:rowOff>76200</xdr:rowOff>
    </xdr:from>
    <xdr:to>
      <xdr:col>20</xdr:col>
      <xdr:colOff>9525</xdr:colOff>
      <xdr:row>75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590550" y="11439525"/>
          <a:ext cx="73914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  <xdr:twoCellAnchor>
    <xdr:from>
      <xdr:col>0</xdr:col>
      <xdr:colOff>590550</xdr:colOff>
      <xdr:row>27</xdr:row>
      <xdr:rowOff>28575</xdr:rowOff>
    </xdr:from>
    <xdr:to>
      <xdr:col>20</xdr:col>
      <xdr:colOff>9525</xdr:colOff>
      <xdr:row>34</xdr:row>
      <xdr:rowOff>114300</xdr:rowOff>
    </xdr:to>
    <xdr:sp>
      <xdr:nvSpPr>
        <xdr:cNvPr id="3" name="Text 2"/>
        <xdr:cNvSpPr txBox="1">
          <a:spLocks noChangeArrowheads="1"/>
        </xdr:cNvSpPr>
      </xdr:nvSpPr>
      <xdr:spPr>
        <a:xfrm>
          <a:off x="590550" y="4895850"/>
          <a:ext cx="73914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  <xdr:twoCellAnchor>
    <xdr:from>
      <xdr:col>1</xdr:col>
      <xdr:colOff>381000</xdr:colOff>
      <xdr:row>37</xdr:row>
      <xdr:rowOff>9525</xdr:rowOff>
    </xdr:from>
    <xdr:to>
      <xdr:col>15</xdr:col>
      <xdr:colOff>495300</xdr:colOff>
      <xdr:row>45</xdr:row>
      <xdr:rowOff>85725</xdr:rowOff>
    </xdr:to>
    <xdr:sp>
      <xdr:nvSpPr>
        <xdr:cNvPr id="4" name="Text 1"/>
        <xdr:cNvSpPr txBox="1">
          <a:spLocks noChangeArrowheads="1"/>
        </xdr:cNvSpPr>
      </xdr:nvSpPr>
      <xdr:spPr>
        <a:xfrm>
          <a:off x="1419225" y="6496050"/>
          <a:ext cx="50958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  Table 3B
Cancer Incidence in Weymouth, MA
CT 4222
1982-1986 and 1987-1994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66</xdr:row>
      <xdr:rowOff>114300</xdr:rowOff>
    </xdr:from>
    <xdr:to>
      <xdr:col>19</xdr:col>
      <xdr:colOff>304800</xdr:colOff>
      <xdr:row>74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590550" y="11315700"/>
          <a:ext cx="73818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  <xdr:twoCellAnchor>
    <xdr:from>
      <xdr:col>1</xdr:col>
      <xdr:colOff>390525</xdr:colOff>
      <xdr:row>37</xdr:row>
      <xdr:rowOff>38100</xdr:rowOff>
    </xdr:from>
    <xdr:to>
      <xdr:col>16</xdr:col>
      <xdr:colOff>9525</xdr:colOff>
      <xdr:row>45</xdr:row>
      <xdr:rowOff>104775</xdr:rowOff>
    </xdr:to>
    <xdr:sp>
      <xdr:nvSpPr>
        <xdr:cNvPr id="2" name="Text 1"/>
        <xdr:cNvSpPr txBox="1">
          <a:spLocks noChangeArrowheads="1"/>
        </xdr:cNvSpPr>
      </xdr:nvSpPr>
      <xdr:spPr>
        <a:xfrm>
          <a:off x="1428750" y="6524625"/>
          <a:ext cx="5114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 Table 4B
Cancer Incidence in Weymouth, MA
CT 4223
1982-1986 and 1987-1994 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390525</xdr:colOff>
      <xdr:row>0</xdr:row>
      <xdr:rowOff>66675</xdr:rowOff>
    </xdr:from>
    <xdr:to>
      <xdr:col>16</xdr:col>
      <xdr:colOff>9525</xdr:colOff>
      <xdr:row>5</xdr:row>
      <xdr:rowOff>123825</xdr:rowOff>
    </xdr:to>
    <xdr:sp>
      <xdr:nvSpPr>
        <xdr:cNvPr id="3" name="Text 1"/>
        <xdr:cNvSpPr txBox="1">
          <a:spLocks noChangeArrowheads="1"/>
        </xdr:cNvSpPr>
      </xdr:nvSpPr>
      <xdr:spPr>
        <a:xfrm>
          <a:off x="1428750" y="66675"/>
          <a:ext cx="51149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  Table 4A
Cancer Incidence in Weymouth, MA
CT 4223
1982-1994 
</a:t>
          </a:r>
        </a:p>
      </xdr:txBody>
    </xdr:sp>
    <xdr:clientData/>
  </xdr:twoCellAnchor>
  <xdr:twoCellAnchor>
    <xdr:from>
      <xdr:col>0</xdr:col>
      <xdr:colOff>590550</xdr:colOff>
      <xdr:row>27</xdr:row>
      <xdr:rowOff>76200</xdr:rowOff>
    </xdr:from>
    <xdr:to>
      <xdr:col>20</xdr:col>
      <xdr:colOff>9525</xdr:colOff>
      <xdr:row>35</xdr:row>
      <xdr:rowOff>19050</xdr:rowOff>
    </xdr:to>
    <xdr:sp>
      <xdr:nvSpPr>
        <xdr:cNvPr id="4" name="Text 2"/>
        <xdr:cNvSpPr txBox="1">
          <a:spLocks noChangeArrowheads="1"/>
        </xdr:cNvSpPr>
      </xdr:nvSpPr>
      <xdr:spPr>
        <a:xfrm>
          <a:off x="590550" y="4943475"/>
          <a:ext cx="74009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67</xdr:row>
      <xdr:rowOff>123825</xdr:rowOff>
    </xdr:from>
    <xdr:to>
      <xdr:col>20</xdr:col>
      <xdr:colOff>38100</xdr:colOff>
      <xdr:row>75</xdr:row>
      <xdr:rowOff>66675</xdr:rowOff>
    </xdr:to>
    <xdr:sp>
      <xdr:nvSpPr>
        <xdr:cNvPr id="1" name="Text 2"/>
        <xdr:cNvSpPr txBox="1">
          <a:spLocks noChangeArrowheads="1"/>
        </xdr:cNvSpPr>
      </xdr:nvSpPr>
      <xdr:spPr>
        <a:xfrm>
          <a:off x="619125" y="11487150"/>
          <a:ext cx="74009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  <xdr:twoCellAnchor>
    <xdr:from>
      <xdr:col>1</xdr:col>
      <xdr:colOff>409575</xdr:colOff>
      <xdr:row>37</xdr:row>
      <xdr:rowOff>28575</xdr:rowOff>
    </xdr:from>
    <xdr:to>
      <xdr:col>16</xdr:col>
      <xdr:colOff>28575</xdr:colOff>
      <xdr:row>45</xdr:row>
      <xdr:rowOff>66675</xdr:rowOff>
    </xdr:to>
    <xdr:sp>
      <xdr:nvSpPr>
        <xdr:cNvPr id="2" name="Text 1"/>
        <xdr:cNvSpPr txBox="1">
          <a:spLocks noChangeArrowheads="1"/>
        </xdr:cNvSpPr>
      </xdr:nvSpPr>
      <xdr:spPr>
        <a:xfrm>
          <a:off x="1447800" y="6515100"/>
          <a:ext cx="51149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Table 5B
Cancer Incidence in Weymouth, MA
CT 4224
1982-1986 and 1987-1994 
</a:t>
          </a:r>
        </a:p>
      </xdr:txBody>
    </xdr:sp>
    <xdr:clientData/>
  </xdr:twoCellAnchor>
  <xdr:twoCellAnchor>
    <xdr:from>
      <xdr:col>1</xdr:col>
      <xdr:colOff>409575</xdr:colOff>
      <xdr:row>0</xdr:row>
      <xdr:rowOff>66675</xdr:rowOff>
    </xdr:from>
    <xdr:to>
      <xdr:col>16</xdr:col>
      <xdr:colOff>28575</xdr:colOff>
      <xdr:row>5</xdr:row>
      <xdr:rowOff>66675</xdr:rowOff>
    </xdr:to>
    <xdr:sp>
      <xdr:nvSpPr>
        <xdr:cNvPr id="3" name="Text 1"/>
        <xdr:cNvSpPr txBox="1">
          <a:spLocks noChangeArrowheads="1"/>
        </xdr:cNvSpPr>
      </xdr:nvSpPr>
      <xdr:spPr>
        <a:xfrm>
          <a:off x="1447800" y="66675"/>
          <a:ext cx="51149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  Table 5A
Cancer Incidence in Weymouth, MA
CT 4224
1982-1994 
</a:t>
          </a:r>
        </a:p>
      </xdr:txBody>
    </xdr:sp>
    <xdr:clientData/>
  </xdr:twoCellAnchor>
  <xdr:twoCellAnchor>
    <xdr:from>
      <xdr:col>0</xdr:col>
      <xdr:colOff>600075</xdr:colOff>
      <xdr:row>27</xdr:row>
      <xdr:rowOff>19050</xdr:rowOff>
    </xdr:from>
    <xdr:to>
      <xdr:col>20</xdr:col>
      <xdr:colOff>19050</xdr:colOff>
      <xdr:row>34</xdr:row>
      <xdr:rowOff>114300</xdr:rowOff>
    </xdr:to>
    <xdr:sp>
      <xdr:nvSpPr>
        <xdr:cNvPr id="4" name="Text 2"/>
        <xdr:cNvSpPr txBox="1">
          <a:spLocks noChangeArrowheads="1"/>
        </xdr:cNvSpPr>
      </xdr:nvSpPr>
      <xdr:spPr>
        <a:xfrm>
          <a:off x="600075" y="4886325"/>
          <a:ext cx="74009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67</xdr:row>
      <xdr:rowOff>123825</xdr:rowOff>
    </xdr:from>
    <xdr:to>
      <xdr:col>20</xdr:col>
      <xdr:colOff>9525</xdr:colOff>
      <xdr:row>75</xdr:row>
      <xdr:rowOff>66675</xdr:rowOff>
    </xdr:to>
    <xdr:sp>
      <xdr:nvSpPr>
        <xdr:cNvPr id="1" name="Text 2"/>
        <xdr:cNvSpPr txBox="1">
          <a:spLocks noChangeArrowheads="1"/>
        </xdr:cNvSpPr>
      </xdr:nvSpPr>
      <xdr:spPr>
        <a:xfrm>
          <a:off x="590550" y="11487150"/>
          <a:ext cx="73818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  <xdr:twoCellAnchor>
    <xdr:from>
      <xdr:col>1</xdr:col>
      <xdr:colOff>409575</xdr:colOff>
      <xdr:row>37</xdr:row>
      <xdr:rowOff>38100</xdr:rowOff>
    </xdr:from>
    <xdr:to>
      <xdr:col>16</xdr:col>
      <xdr:colOff>28575</xdr:colOff>
      <xdr:row>45</xdr:row>
      <xdr:rowOff>66675</xdr:rowOff>
    </xdr:to>
    <xdr:sp>
      <xdr:nvSpPr>
        <xdr:cNvPr id="2" name="Text 1"/>
        <xdr:cNvSpPr txBox="1">
          <a:spLocks noChangeArrowheads="1"/>
        </xdr:cNvSpPr>
      </xdr:nvSpPr>
      <xdr:spPr>
        <a:xfrm>
          <a:off x="1447800" y="6524625"/>
          <a:ext cx="50958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Table 6B
Cancer Incidence in Weymouth, MA
CT 4225
1982-1986 and 1987-1994 
</a:t>
          </a:r>
        </a:p>
      </xdr:txBody>
    </xdr:sp>
    <xdr:clientData/>
  </xdr:twoCellAnchor>
  <xdr:twoCellAnchor>
    <xdr:from>
      <xdr:col>1</xdr:col>
      <xdr:colOff>381000</xdr:colOff>
      <xdr:row>0</xdr:row>
      <xdr:rowOff>85725</xdr:rowOff>
    </xdr:from>
    <xdr:to>
      <xdr:col>16</xdr:col>
      <xdr:colOff>0</xdr:colOff>
      <xdr:row>5</xdr:row>
      <xdr:rowOff>76200</xdr:rowOff>
    </xdr:to>
    <xdr:sp>
      <xdr:nvSpPr>
        <xdr:cNvPr id="3" name="Text 1"/>
        <xdr:cNvSpPr txBox="1">
          <a:spLocks noChangeArrowheads="1"/>
        </xdr:cNvSpPr>
      </xdr:nvSpPr>
      <xdr:spPr>
        <a:xfrm>
          <a:off x="1419225" y="85725"/>
          <a:ext cx="50958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  Table 6A
Cancer Incidence in Weymouth, MA
CT 4225
1982-1994 
</a:t>
          </a:r>
        </a:p>
      </xdr:txBody>
    </xdr:sp>
    <xdr:clientData/>
  </xdr:twoCellAnchor>
  <xdr:twoCellAnchor>
    <xdr:from>
      <xdr:col>0</xdr:col>
      <xdr:colOff>666750</xdr:colOff>
      <xdr:row>26</xdr:row>
      <xdr:rowOff>28575</xdr:rowOff>
    </xdr:from>
    <xdr:to>
      <xdr:col>20</xdr:col>
      <xdr:colOff>57150</xdr:colOff>
      <xdr:row>33</xdr:row>
      <xdr:rowOff>114300</xdr:rowOff>
    </xdr:to>
    <xdr:sp>
      <xdr:nvSpPr>
        <xdr:cNvPr id="4" name="Text 2"/>
        <xdr:cNvSpPr txBox="1">
          <a:spLocks noChangeArrowheads="1"/>
        </xdr:cNvSpPr>
      </xdr:nvSpPr>
      <xdr:spPr>
        <a:xfrm>
          <a:off x="666750" y="4733925"/>
          <a:ext cx="73533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68</xdr:row>
      <xdr:rowOff>0</xdr:rowOff>
    </xdr:from>
    <xdr:to>
      <xdr:col>19</xdr:col>
      <xdr:colOff>304800</xdr:colOff>
      <xdr:row>75</xdr:row>
      <xdr:rowOff>95250</xdr:rowOff>
    </xdr:to>
    <xdr:sp>
      <xdr:nvSpPr>
        <xdr:cNvPr id="1" name="Text 2"/>
        <xdr:cNvSpPr txBox="1">
          <a:spLocks noChangeArrowheads="1"/>
        </xdr:cNvSpPr>
      </xdr:nvSpPr>
      <xdr:spPr>
        <a:xfrm>
          <a:off x="571500" y="11525250"/>
          <a:ext cx="73818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  <xdr:twoCellAnchor>
    <xdr:from>
      <xdr:col>1</xdr:col>
      <xdr:colOff>409575</xdr:colOff>
      <xdr:row>37</xdr:row>
      <xdr:rowOff>47625</xdr:rowOff>
    </xdr:from>
    <xdr:to>
      <xdr:col>16</xdr:col>
      <xdr:colOff>28575</xdr:colOff>
      <xdr:row>46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1447800" y="6534150"/>
          <a:ext cx="509587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Table 7B
Cancer Incidence in Weymouth, MA
CT 4226
1982-1986 and 1987-1994 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390525</xdr:colOff>
      <xdr:row>0</xdr:row>
      <xdr:rowOff>85725</xdr:rowOff>
    </xdr:from>
    <xdr:to>
      <xdr:col>16</xdr:col>
      <xdr:colOff>9525</xdr:colOff>
      <xdr:row>5</xdr:row>
      <xdr:rowOff>66675</xdr:rowOff>
    </xdr:to>
    <xdr:sp>
      <xdr:nvSpPr>
        <xdr:cNvPr id="3" name="Text 1"/>
        <xdr:cNvSpPr txBox="1">
          <a:spLocks noChangeArrowheads="1"/>
        </xdr:cNvSpPr>
      </xdr:nvSpPr>
      <xdr:spPr>
        <a:xfrm>
          <a:off x="1428750" y="85725"/>
          <a:ext cx="50958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  Table 7A
Cancer Incidence in Weymouth, MA
CT 4226
1982-1994 
</a:t>
          </a:r>
        </a:p>
      </xdr:txBody>
    </xdr:sp>
    <xdr:clientData/>
  </xdr:twoCellAnchor>
  <xdr:twoCellAnchor>
    <xdr:from>
      <xdr:col>0</xdr:col>
      <xdr:colOff>685800</xdr:colOff>
      <xdr:row>27</xdr:row>
      <xdr:rowOff>28575</xdr:rowOff>
    </xdr:from>
    <xdr:to>
      <xdr:col>20</xdr:col>
      <xdr:colOff>9525</xdr:colOff>
      <xdr:row>34</xdr:row>
      <xdr:rowOff>114300</xdr:rowOff>
    </xdr:to>
    <xdr:sp>
      <xdr:nvSpPr>
        <xdr:cNvPr id="4" name="Text 2"/>
        <xdr:cNvSpPr txBox="1">
          <a:spLocks noChangeArrowheads="1"/>
        </xdr:cNvSpPr>
      </xdr:nvSpPr>
      <xdr:spPr>
        <a:xfrm>
          <a:off x="685800" y="4895850"/>
          <a:ext cx="72866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67</xdr:row>
      <xdr:rowOff>95250</xdr:rowOff>
    </xdr:from>
    <xdr:to>
      <xdr:col>20</xdr:col>
      <xdr:colOff>9525</xdr:colOff>
      <xdr:row>75</xdr:row>
      <xdr:rowOff>28575</xdr:rowOff>
    </xdr:to>
    <xdr:sp>
      <xdr:nvSpPr>
        <xdr:cNvPr id="1" name="Text 2"/>
        <xdr:cNvSpPr txBox="1">
          <a:spLocks noChangeArrowheads="1"/>
        </xdr:cNvSpPr>
      </xdr:nvSpPr>
      <xdr:spPr>
        <a:xfrm>
          <a:off x="590550" y="11458575"/>
          <a:ext cx="73818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  <xdr:twoCellAnchor>
    <xdr:from>
      <xdr:col>1</xdr:col>
      <xdr:colOff>419100</xdr:colOff>
      <xdr:row>37</xdr:row>
      <xdr:rowOff>38100</xdr:rowOff>
    </xdr:from>
    <xdr:to>
      <xdr:col>16</xdr:col>
      <xdr:colOff>38100</xdr:colOff>
      <xdr:row>46</xdr:row>
      <xdr:rowOff>28575</xdr:rowOff>
    </xdr:to>
    <xdr:sp>
      <xdr:nvSpPr>
        <xdr:cNvPr id="2" name="Text 1"/>
        <xdr:cNvSpPr txBox="1">
          <a:spLocks noChangeArrowheads="1"/>
        </xdr:cNvSpPr>
      </xdr:nvSpPr>
      <xdr:spPr>
        <a:xfrm>
          <a:off x="1457325" y="6524625"/>
          <a:ext cx="50958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 Table 8B
Cancer Incidence in Weymouth, MA
CT 4227
1982-1986 and 1987-1994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
</a:t>
          </a:r>
        </a:p>
      </xdr:txBody>
    </xdr:sp>
    <xdr:clientData/>
  </xdr:twoCellAnchor>
  <xdr:twoCellAnchor>
    <xdr:from>
      <xdr:col>1</xdr:col>
      <xdr:colOff>409575</xdr:colOff>
      <xdr:row>0</xdr:row>
      <xdr:rowOff>38100</xdr:rowOff>
    </xdr:from>
    <xdr:to>
      <xdr:col>16</xdr:col>
      <xdr:colOff>28575</xdr:colOff>
      <xdr:row>7</xdr:row>
      <xdr:rowOff>28575</xdr:rowOff>
    </xdr:to>
    <xdr:sp>
      <xdr:nvSpPr>
        <xdr:cNvPr id="3" name="Text 1"/>
        <xdr:cNvSpPr txBox="1">
          <a:spLocks noChangeArrowheads="1"/>
        </xdr:cNvSpPr>
      </xdr:nvSpPr>
      <xdr:spPr>
        <a:xfrm>
          <a:off x="1447800" y="38100"/>
          <a:ext cx="50958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 Table 8A
Cancer Incidence in Weymouth, MA
CT 4227
1982-1994 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571500</xdr:colOff>
      <xdr:row>27</xdr:row>
      <xdr:rowOff>66675</xdr:rowOff>
    </xdr:from>
    <xdr:to>
      <xdr:col>19</xdr:col>
      <xdr:colOff>304800</xdr:colOff>
      <xdr:row>35</xdr:row>
      <xdr:rowOff>9525</xdr:rowOff>
    </xdr:to>
    <xdr:sp>
      <xdr:nvSpPr>
        <xdr:cNvPr id="4" name="Text 2"/>
        <xdr:cNvSpPr txBox="1">
          <a:spLocks noChangeArrowheads="1"/>
        </xdr:cNvSpPr>
      </xdr:nvSpPr>
      <xdr:spPr>
        <a:xfrm>
          <a:off x="571500" y="4933950"/>
          <a:ext cx="73818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67</xdr:row>
      <xdr:rowOff>114300</xdr:rowOff>
    </xdr:from>
    <xdr:to>
      <xdr:col>20</xdr:col>
      <xdr:colOff>9525</xdr:colOff>
      <xdr:row>75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590550" y="11477625"/>
          <a:ext cx="73818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  <xdr:twoCellAnchor>
    <xdr:from>
      <xdr:col>1</xdr:col>
      <xdr:colOff>390525</xdr:colOff>
      <xdr:row>37</xdr:row>
      <xdr:rowOff>47625</xdr:rowOff>
    </xdr:from>
    <xdr:to>
      <xdr:col>16</xdr:col>
      <xdr:colOff>9525</xdr:colOff>
      <xdr:row>44</xdr:row>
      <xdr:rowOff>57150</xdr:rowOff>
    </xdr:to>
    <xdr:sp>
      <xdr:nvSpPr>
        <xdr:cNvPr id="2" name="Text 1"/>
        <xdr:cNvSpPr txBox="1">
          <a:spLocks noChangeArrowheads="1"/>
        </xdr:cNvSpPr>
      </xdr:nvSpPr>
      <xdr:spPr>
        <a:xfrm>
          <a:off x="1428750" y="6534150"/>
          <a:ext cx="50958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Table 9B
Cancer Incidence in Weymouth, MA
CT 4228
1982-1986 and 1987-1994 
</a:t>
          </a:r>
        </a:p>
      </xdr:txBody>
    </xdr:sp>
    <xdr:clientData/>
  </xdr:twoCellAnchor>
  <xdr:twoCellAnchor>
    <xdr:from>
      <xdr:col>1</xdr:col>
      <xdr:colOff>409575</xdr:colOff>
      <xdr:row>0</xdr:row>
      <xdr:rowOff>9525</xdr:rowOff>
    </xdr:from>
    <xdr:to>
      <xdr:col>16</xdr:col>
      <xdr:colOff>28575</xdr:colOff>
      <xdr:row>5</xdr:row>
      <xdr:rowOff>28575</xdr:rowOff>
    </xdr:to>
    <xdr:sp>
      <xdr:nvSpPr>
        <xdr:cNvPr id="3" name="Text 1"/>
        <xdr:cNvSpPr txBox="1">
          <a:spLocks noChangeArrowheads="1"/>
        </xdr:cNvSpPr>
      </xdr:nvSpPr>
      <xdr:spPr>
        <a:xfrm>
          <a:off x="1447800" y="9525"/>
          <a:ext cx="50958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Table 9A
Cancer Incidence in Weymouth, MA
CT 4228
1982-1994 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600075</xdr:colOff>
      <xdr:row>27</xdr:row>
      <xdr:rowOff>28575</xdr:rowOff>
    </xdr:from>
    <xdr:to>
      <xdr:col>20</xdr:col>
      <xdr:colOff>19050</xdr:colOff>
      <xdr:row>34</xdr:row>
      <xdr:rowOff>114300</xdr:rowOff>
    </xdr:to>
    <xdr:sp>
      <xdr:nvSpPr>
        <xdr:cNvPr id="4" name="Text 2"/>
        <xdr:cNvSpPr txBox="1">
          <a:spLocks noChangeArrowheads="1"/>
        </xdr:cNvSpPr>
      </xdr:nvSpPr>
      <xdr:spPr>
        <a:xfrm>
          <a:off x="600075" y="4895850"/>
          <a:ext cx="73818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Notes:
Expected number of cases presented are rounded to the nearest tenth.
SIRs are calculated based on the exact number of expected cases.
SIRs and 95% Confidence Interval are not calculated when fewer than 5 cases are observed.
Obs = Observed number of cases     
Exp =  Expected number of cases     
SIR = Standardized Incidence Ratio     
NC = Not Calculated     
95% CI = 95% Confidence Interval  
* Indicates statistical significance (P&lt;.05)
Data source: Massachusetts Cancer Registry, Bureau of Health Statistics, Research and Evaluation, Mass. Dept. of Public Health
Data Analysis: Community Assessment Unit, Bereau of Environmental Health Assessment, Mass. Dept. of Public Health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view="pageBreakPreview" zoomScaleNormal="75" zoomScaleSheetLayoutView="100" workbookViewId="0" topLeftCell="A1">
      <selection activeCell="C81" sqref="C81"/>
    </sheetView>
  </sheetViews>
  <sheetFormatPr defaultColWidth="7.25390625" defaultRowHeight="12.75"/>
  <cols>
    <col min="1" max="1" width="13.625" style="31" customWidth="1"/>
    <col min="2" max="4" width="6.625" style="31" customWidth="1"/>
    <col min="5" max="5" width="1.625" style="31" customWidth="1"/>
    <col min="6" max="6" width="4.125" style="31" customWidth="1"/>
    <col min="7" max="7" width="2.625" style="31" customWidth="1"/>
    <col min="8" max="8" width="4.625" style="31" customWidth="1"/>
    <col min="9" max="11" width="6.625" style="31" customWidth="1"/>
    <col min="12" max="12" width="1.625" style="31" customWidth="1"/>
    <col min="13" max="13" width="4.125" style="31" customWidth="1"/>
    <col min="14" max="14" width="2.625" style="31" customWidth="1"/>
    <col min="15" max="15" width="4.625" style="31" customWidth="1"/>
    <col min="16" max="18" width="6.625" style="31" customWidth="1"/>
    <col min="19" max="19" width="1.625" style="31" customWidth="1"/>
    <col min="20" max="20" width="4.125" style="31" customWidth="1"/>
    <col min="21" max="21" width="2.625" style="31" customWidth="1"/>
    <col min="22" max="22" width="4.625" style="31" customWidth="1"/>
    <col min="23" max="16384" width="7.25390625" style="31" customWidth="1"/>
  </cols>
  <sheetData>
    <row r="1" spans="1:23" ht="26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6.25">
      <c r="A3" s="4"/>
      <c r="B3" s="5"/>
      <c r="C3" s="3"/>
      <c r="D3" s="3"/>
      <c r="E3" s="3"/>
      <c r="F3" s="3"/>
      <c r="G3" s="2"/>
      <c r="H3" s="3"/>
      <c r="I3" s="3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</row>
    <row r="4" spans="1:22" ht="18.75">
      <c r="A4" s="4"/>
      <c r="B4" s="4"/>
      <c r="C4" s="3"/>
      <c r="D4" s="3"/>
      <c r="E4" s="3"/>
      <c r="F4" s="3"/>
      <c r="G4" s="3"/>
      <c r="H4" s="7" t="s">
        <v>0</v>
      </c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.75">
      <c r="A5" s="3"/>
      <c r="B5" s="3"/>
      <c r="C5" s="3"/>
      <c r="D5" s="3"/>
      <c r="E5" s="3"/>
      <c r="F5" s="3"/>
      <c r="G5" s="3"/>
      <c r="H5" s="3"/>
      <c r="I5" s="3"/>
      <c r="J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" ht="12.75">
      <c r="A6" s="32"/>
      <c r="B6" s="32"/>
      <c r="C6" s="32"/>
    </row>
    <row r="10" ht="13.5" thickBot="1"/>
    <row r="11" spans="1:22" ht="12.75">
      <c r="A11" s="8" t="s">
        <v>20</v>
      </c>
      <c r="B11" s="9"/>
      <c r="C11" s="10"/>
      <c r="D11" s="11" t="s">
        <v>2</v>
      </c>
      <c r="E11" s="12"/>
      <c r="F11" s="13"/>
      <c r="G11" s="14"/>
      <c r="H11" s="15"/>
      <c r="I11" s="12"/>
      <c r="J11" s="16"/>
      <c r="K11" s="17" t="s">
        <v>3</v>
      </c>
      <c r="L11" s="12"/>
      <c r="M11" s="13"/>
      <c r="N11" s="14"/>
      <c r="O11" s="15"/>
      <c r="P11" s="12"/>
      <c r="Q11" s="16"/>
      <c r="R11" s="17" t="s">
        <v>4</v>
      </c>
      <c r="S11" s="12"/>
      <c r="T11" s="13"/>
      <c r="U11" s="14"/>
      <c r="V11" s="18"/>
    </row>
    <row r="12" spans="1:22" ht="12.75" customHeight="1">
      <c r="A12" s="54" t="s">
        <v>5</v>
      </c>
      <c r="B12" s="20" t="s">
        <v>6</v>
      </c>
      <c r="C12" s="20" t="s">
        <v>7</v>
      </c>
      <c r="D12" s="21" t="s">
        <v>8</v>
      </c>
      <c r="E12" s="22"/>
      <c r="F12" s="21">
        <v>95</v>
      </c>
      <c r="G12" s="21" t="s">
        <v>9</v>
      </c>
      <c r="H12" s="21" t="s">
        <v>10</v>
      </c>
      <c r="I12" s="23" t="s">
        <v>6</v>
      </c>
      <c r="J12" s="24" t="s">
        <v>7</v>
      </c>
      <c r="K12" s="24" t="s">
        <v>8</v>
      </c>
      <c r="L12" s="25"/>
      <c r="M12" s="24" t="s">
        <v>11</v>
      </c>
      <c r="N12" s="24" t="s">
        <v>9</v>
      </c>
      <c r="O12" s="24" t="s">
        <v>10</v>
      </c>
      <c r="P12" s="23" t="s">
        <v>6</v>
      </c>
      <c r="Q12" s="24" t="s">
        <v>7</v>
      </c>
      <c r="R12" s="24" t="s">
        <v>8</v>
      </c>
      <c r="S12" s="25"/>
      <c r="T12" s="24" t="s">
        <v>12</v>
      </c>
      <c r="U12" s="24" t="s">
        <v>9</v>
      </c>
      <c r="V12" s="26" t="s">
        <v>10</v>
      </c>
    </row>
    <row r="13" spans="1:22" ht="12.75" customHeight="1">
      <c r="A13" s="27" t="s">
        <v>13</v>
      </c>
      <c r="B13" s="34">
        <v>116</v>
      </c>
      <c r="C13" s="50">
        <v>127.1</v>
      </c>
      <c r="D13" s="34">
        <v>91</v>
      </c>
      <c r="E13" s="34" t="str">
        <f aca="true" t="shared" si="0" ref="E13:E20">IF(AND(OR(AND(F13&gt;100,F13&lt;&gt;0),H13&lt;100),H13&lt;&gt;0),"*"," ")</f>
        <v> </v>
      </c>
      <c r="F13" s="46">
        <v>75</v>
      </c>
      <c r="G13" s="34" t="str">
        <f aca="true" t="shared" si="1" ref="G13:G20">IF(B13&lt;5,"NC","--")</f>
        <v>--</v>
      </c>
      <c r="H13" s="46">
        <v>109</v>
      </c>
      <c r="I13" s="35">
        <v>90</v>
      </c>
      <c r="J13" s="50">
        <v>90.9</v>
      </c>
      <c r="K13" s="34">
        <v>99</v>
      </c>
      <c r="L13" s="34" t="str">
        <f aca="true" t="shared" si="2" ref="L13:L20">IF(AND(OR(AND(M13&gt;100,M13&lt;&gt;0),O13&lt;100),O13&lt;&gt;0),"*"," ")</f>
        <v> </v>
      </c>
      <c r="M13" s="34">
        <v>80</v>
      </c>
      <c r="N13" s="34" t="str">
        <f aca="true" t="shared" si="3" ref="N13:N20">IF(I13&lt;5,"NC","--")</f>
        <v>--</v>
      </c>
      <c r="O13" s="34">
        <v>122</v>
      </c>
      <c r="P13" s="35">
        <v>26</v>
      </c>
      <c r="Q13" s="50">
        <v>36.3</v>
      </c>
      <c r="R13" s="34">
        <v>72</v>
      </c>
      <c r="S13" s="34" t="str">
        <f aca="true" t="shared" si="4" ref="S13:S20">IF(AND(OR(AND(T13&gt;100,T13&lt;&gt;0),V13&lt;100),V13&lt;&gt;0),"*"," ")</f>
        <v> </v>
      </c>
      <c r="T13" s="34">
        <v>47</v>
      </c>
      <c r="U13" s="34" t="str">
        <f aca="true" t="shared" si="5" ref="U13:U20">IF(P13&lt;5,"NC","--")</f>
        <v>--</v>
      </c>
      <c r="V13" s="36">
        <v>105</v>
      </c>
    </row>
    <row r="14" spans="1:22" ht="12.75">
      <c r="A14" s="28" t="s">
        <v>14</v>
      </c>
      <c r="B14" s="37">
        <v>38</v>
      </c>
      <c r="C14" s="51">
        <v>46.4</v>
      </c>
      <c r="D14" s="37">
        <v>82</v>
      </c>
      <c r="E14" s="37" t="str">
        <f t="shared" si="0"/>
        <v> </v>
      </c>
      <c r="F14" s="47">
        <f>IF(B14&lt;5," ",((B14*(1-1/(9*B14)-1.96/3*((1/B14)^(1/2)))^3)/C14)*100)</f>
        <v>57.94718144785048</v>
      </c>
      <c r="G14" s="37" t="str">
        <f t="shared" si="1"/>
        <v>--</v>
      </c>
      <c r="H14" s="47">
        <v>113</v>
      </c>
      <c r="I14" s="38">
        <v>22</v>
      </c>
      <c r="J14" s="51">
        <v>24.8</v>
      </c>
      <c r="K14" s="37">
        <v>89</v>
      </c>
      <c r="L14" s="37" t="str">
        <f t="shared" si="2"/>
        <v> </v>
      </c>
      <c r="M14" s="37">
        <v>56</v>
      </c>
      <c r="N14" s="37" t="str">
        <f t="shared" si="3"/>
        <v>--</v>
      </c>
      <c r="O14" s="37">
        <v>135</v>
      </c>
      <c r="P14" s="38">
        <v>16</v>
      </c>
      <c r="Q14" s="51">
        <v>21.6</v>
      </c>
      <c r="R14" s="37">
        <v>74</v>
      </c>
      <c r="S14" s="37" t="str">
        <f t="shared" si="4"/>
        <v> </v>
      </c>
      <c r="T14" s="37">
        <v>42</v>
      </c>
      <c r="U14" s="37" t="str">
        <f t="shared" si="5"/>
        <v>--</v>
      </c>
      <c r="V14" s="39">
        <f>IF(P14&lt;5," ",(((P14+1)*(1-1/(9*(P14+1))+(1.96/3)*(1/(P14+1))^(1/2))^3)/Q14)*100)</f>
        <v>120.29923720116618</v>
      </c>
    </row>
    <row r="15" spans="1:22" ht="12.75">
      <c r="A15" s="29" t="s">
        <v>24</v>
      </c>
      <c r="B15" s="40">
        <v>64</v>
      </c>
      <c r="C15" s="52">
        <v>71.8</v>
      </c>
      <c r="D15" s="40">
        <v>89</v>
      </c>
      <c r="E15" s="40"/>
      <c r="F15" s="48">
        <v>69</v>
      </c>
      <c r="G15" s="40" t="str">
        <f>IF(B15&lt;5,"NC","--")</f>
        <v>--</v>
      </c>
      <c r="H15" s="48">
        <v>114</v>
      </c>
      <c r="I15" s="41">
        <v>39</v>
      </c>
      <c r="J15" s="52">
        <v>42.8</v>
      </c>
      <c r="K15" s="40">
        <v>91</v>
      </c>
      <c r="L15" s="40"/>
      <c r="M15" s="40">
        <v>65</v>
      </c>
      <c r="N15" s="40" t="str">
        <f>IF(I15&lt;5,"NC","--")</f>
        <v>--</v>
      </c>
      <c r="O15" s="40">
        <v>124</v>
      </c>
      <c r="P15" s="41">
        <v>25</v>
      </c>
      <c r="Q15" s="52">
        <v>28.9</v>
      </c>
      <c r="R15" s="40">
        <v>86</v>
      </c>
      <c r="S15" s="40"/>
      <c r="T15" s="40">
        <v>56</v>
      </c>
      <c r="U15" s="40" t="str">
        <f>IF(P15&lt;5,"NC","--")</f>
        <v>--</v>
      </c>
      <c r="V15" s="42">
        <v>128</v>
      </c>
    </row>
    <row r="16" spans="1:22" ht="12.75" customHeight="1">
      <c r="A16" s="28" t="s">
        <v>18</v>
      </c>
      <c r="B16" s="40">
        <v>79</v>
      </c>
      <c r="C16" s="52">
        <v>60</v>
      </c>
      <c r="D16" s="40">
        <v>132</v>
      </c>
      <c r="E16" s="40" t="s">
        <v>23</v>
      </c>
      <c r="F16" s="48">
        <f>IF(B16&lt;5," ",((B16*(1-1/(9*B16)-1.96/3*((1/B16)^(1/2)))^3)/C16)*100)</f>
        <v>104.2376672725101</v>
      </c>
      <c r="G16" s="40" t="str">
        <f t="shared" si="1"/>
        <v>--</v>
      </c>
      <c r="H16" s="48">
        <f>IF(B16&lt;5," ",(((B16+1)*(1-1/(9*(B16+1))+(1.96/3)*(1/(B16+1))^(1/2))^3)/C16)*100)</f>
        <v>164.09862200599943</v>
      </c>
      <c r="I16" s="41">
        <v>48</v>
      </c>
      <c r="J16" s="52">
        <v>33.1</v>
      </c>
      <c r="K16" s="40">
        <v>145</v>
      </c>
      <c r="L16" s="40" t="str">
        <f t="shared" si="2"/>
        <v>*</v>
      </c>
      <c r="M16" s="40">
        <f>IF(I16&lt;5," ",((I16*(1-1/(9*I16)-1.96/3*((1/I16)^(1/2)))^3)/J16)*100)</f>
        <v>106.91320569165835</v>
      </c>
      <c r="N16" s="40" t="str">
        <f t="shared" si="3"/>
        <v>--</v>
      </c>
      <c r="O16" s="40">
        <v>192</v>
      </c>
      <c r="P16" s="41">
        <v>31</v>
      </c>
      <c r="Q16" s="52">
        <v>26.9</v>
      </c>
      <c r="R16" s="40">
        <v>115</v>
      </c>
      <c r="S16" s="40" t="str">
        <f t="shared" si="4"/>
        <v> </v>
      </c>
      <c r="T16" s="40">
        <f>IF(P16&lt;5," ",((P16*(1-1/(9*P16)-1.96/3*((1/P16)^(1/2)))^3)/Q16)*100)</f>
        <v>78.2861951531347</v>
      </c>
      <c r="U16" s="40" t="str">
        <f t="shared" si="5"/>
        <v>--</v>
      </c>
      <c r="V16" s="42">
        <f>IF(P16&lt;5," ",(((P16+1)*(1-1/(9*(P16+1))+(1.96/3)*(1/(P16+1))^(1/2))^3)/Q16)*100)</f>
        <v>163.5828242406067</v>
      </c>
    </row>
    <row r="17" spans="1:22" ht="12.75" customHeight="1">
      <c r="A17" s="29" t="s">
        <v>15</v>
      </c>
      <c r="B17" s="37">
        <v>13</v>
      </c>
      <c r="C17" s="51">
        <v>15.3</v>
      </c>
      <c r="D17" s="37">
        <v>85</v>
      </c>
      <c r="E17" s="37" t="str">
        <f t="shared" si="0"/>
        <v> </v>
      </c>
      <c r="F17" s="47">
        <f>IF(B17&lt;5," ",((B17*(1-1/(9*B17)-1.96/3*((1/B17)^(1/2)))^3)/C17)*100)</f>
        <v>45.19709603440868</v>
      </c>
      <c r="G17" s="37" t="str">
        <f t="shared" si="1"/>
        <v>--</v>
      </c>
      <c r="H17" s="47">
        <v>146</v>
      </c>
      <c r="I17" s="38">
        <v>9</v>
      </c>
      <c r="J17" s="51">
        <v>10.7</v>
      </c>
      <c r="K17" s="37">
        <v>84</v>
      </c>
      <c r="L17" s="37" t="str">
        <f t="shared" si="2"/>
        <v> </v>
      </c>
      <c r="M17" s="37">
        <f>IF(I17&lt;5," ",((I17*(1-1/(9*I17)-1.96/3*((1/I17)^(1/2)))^3)/J17)*100)</f>
        <v>38.38150451889869</v>
      </c>
      <c r="N17" s="37" t="str">
        <f t="shared" si="3"/>
        <v>--</v>
      </c>
      <c r="O17" s="37">
        <v>159</v>
      </c>
      <c r="P17" s="38">
        <v>4</v>
      </c>
      <c r="Q17" s="51">
        <v>4.5</v>
      </c>
      <c r="R17" s="37" t="s">
        <v>22</v>
      </c>
      <c r="S17" s="37"/>
      <c r="T17" s="37" t="str">
        <f>IF(P17&lt;5," ",((P17*(1-1/(9*P17)-1.96/3*((1/P17)^(1/2)))^3)/Q17)*100)</f>
        <v> </v>
      </c>
      <c r="U17" s="37" t="str">
        <f t="shared" si="5"/>
        <v>NC</v>
      </c>
      <c r="V17" s="39" t="str">
        <f>IF(P17&lt;5," ",(((P17+1)*(1-1/(9*(P17+1))+(1.96/3)*(1/(P17+1))^(1/2))^3)/Q17)*100)</f>
        <v> </v>
      </c>
    </row>
    <row r="18" spans="1:22" ht="12.75">
      <c r="A18" s="28" t="s">
        <v>16</v>
      </c>
      <c r="B18" s="40">
        <v>542</v>
      </c>
      <c r="C18" s="52">
        <v>472.2</v>
      </c>
      <c r="D18" s="40">
        <v>115</v>
      </c>
      <c r="E18" s="40" t="str">
        <f t="shared" si="0"/>
        <v>*</v>
      </c>
      <c r="F18" s="48">
        <f>IF(B18&lt;5," ",((B18*(1-1/(9*B18)-1.96/3*((1/B18)^(1/2)))^3)/C18)*100)</f>
        <v>105.32045380734746</v>
      </c>
      <c r="G18" s="40" t="str">
        <f t="shared" si="1"/>
        <v>--</v>
      </c>
      <c r="H18" s="48">
        <f>IF(B18&lt;5," ",(((B18+1)*(1-1/(9*(B18+1))+(1.96/3)*(1/(B18+1))^(1/2))^3)/C18)*100)</f>
        <v>124.86508058339948</v>
      </c>
      <c r="I18" s="41">
        <v>324</v>
      </c>
      <c r="J18" s="52">
        <v>284.7</v>
      </c>
      <c r="K18" s="40">
        <v>114</v>
      </c>
      <c r="L18" s="40" t="str">
        <f t="shared" si="2"/>
        <v>*</v>
      </c>
      <c r="M18" s="40">
        <f>IF(I18&lt;5," ",((I18*(1-1/(9*I18)-1.96/3*((1/I18)^(1/2)))^3)/J18)*100)</f>
        <v>101.74765566130675</v>
      </c>
      <c r="N18" s="40" t="str">
        <f t="shared" si="3"/>
        <v>--</v>
      </c>
      <c r="O18" s="40">
        <f>IF(I18&lt;5," ",(((I18+1)*(1-1/(9*(I18+1))+(1.96/3)*(1/(I18+1))^(1/2))^3)/J18)*100)</f>
        <v>126.89588743629268</v>
      </c>
      <c r="P18" s="41">
        <v>218</v>
      </c>
      <c r="Q18" s="52">
        <v>187.5</v>
      </c>
      <c r="R18" s="40">
        <v>116</v>
      </c>
      <c r="S18" s="40" t="str">
        <f t="shared" si="4"/>
        <v>*</v>
      </c>
      <c r="T18" s="40">
        <v>101</v>
      </c>
      <c r="U18" s="40" t="str">
        <f t="shared" si="5"/>
        <v>--</v>
      </c>
      <c r="V18" s="42">
        <f>IF(P18&lt;5," ",(((P18+1)*(1-1/(9*(P18+1))+(1.96/3)*(1/(P18+1))^(1/2))^3)/Q18)*100)</f>
        <v>132.768794872715</v>
      </c>
    </row>
    <row r="19" spans="1:22" ht="12.75">
      <c r="A19" s="28" t="s">
        <v>19</v>
      </c>
      <c r="B19" s="43">
        <v>98</v>
      </c>
      <c r="C19" s="53">
        <v>109.7</v>
      </c>
      <c r="D19" s="43">
        <v>89</v>
      </c>
      <c r="E19" s="43" t="str">
        <f t="shared" si="0"/>
        <v> </v>
      </c>
      <c r="F19" s="49">
        <v>73</v>
      </c>
      <c r="G19" s="43" t="str">
        <f t="shared" si="1"/>
        <v>--</v>
      </c>
      <c r="H19" s="49">
        <v>109</v>
      </c>
      <c r="I19" s="44">
        <v>57</v>
      </c>
      <c r="J19" s="53">
        <v>55.6</v>
      </c>
      <c r="K19" s="43">
        <v>103</v>
      </c>
      <c r="L19" s="43" t="str">
        <f t="shared" si="2"/>
        <v> </v>
      </c>
      <c r="M19" s="43">
        <v>78</v>
      </c>
      <c r="N19" s="43" t="str">
        <f t="shared" si="3"/>
        <v>--</v>
      </c>
      <c r="O19" s="43">
        <v>133</v>
      </c>
      <c r="P19" s="44">
        <v>41</v>
      </c>
      <c r="Q19" s="53">
        <v>54.1</v>
      </c>
      <c r="R19" s="43">
        <v>76</v>
      </c>
      <c r="S19" s="43" t="str">
        <f t="shared" si="4"/>
        <v> </v>
      </c>
      <c r="T19" s="43">
        <v>54</v>
      </c>
      <c r="U19" s="43" t="str">
        <f t="shared" si="5"/>
        <v>--</v>
      </c>
      <c r="V19" s="45">
        <v>103</v>
      </c>
    </row>
    <row r="20" spans="1:22" ht="12.75">
      <c r="A20" s="29" t="s">
        <v>17</v>
      </c>
      <c r="B20" s="43">
        <v>69</v>
      </c>
      <c r="C20" s="53">
        <v>67.9</v>
      </c>
      <c r="D20" s="43">
        <v>102</v>
      </c>
      <c r="E20" s="43" t="str">
        <f t="shared" si="0"/>
        <v> </v>
      </c>
      <c r="F20" s="49">
        <v>79</v>
      </c>
      <c r="G20" s="43" t="str">
        <f t="shared" si="1"/>
        <v>--</v>
      </c>
      <c r="H20" s="49">
        <v>129</v>
      </c>
      <c r="I20" s="44">
        <v>31</v>
      </c>
      <c r="J20" s="53">
        <v>31.6</v>
      </c>
      <c r="K20" s="43">
        <v>98</v>
      </c>
      <c r="L20" s="43" t="str">
        <f t="shared" si="2"/>
        <v> </v>
      </c>
      <c r="M20" s="43">
        <v>67</v>
      </c>
      <c r="N20" s="43" t="str">
        <f t="shared" si="3"/>
        <v>--</v>
      </c>
      <c r="O20" s="43">
        <v>139</v>
      </c>
      <c r="P20" s="44">
        <v>38</v>
      </c>
      <c r="Q20" s="53">
        <v>36.3</v>
      </c>
      <c r="R20" s="43">
        <v>105</v>
      </c>
      <c r="S20" s="43" t="str">
        <f t="shared" si="4"/>
        <v> </v>
      </c>
      <c r="T20" s="43">
        <v>74</v>
      </c>
      <c r="U20" s="43" t="str">
        <f t="shared" si="5"/>
        <v>--</v>
      </c>
      <c r="V20" s="45">
        <v>144</v>
      </c>
    </row>
    <row r="46" ht="13.5" thickBot="1"/>
    <row r="47" spans="1:22" ht="12.75">
      <c r="A47" s="8" t="s">
        <v>21</v>
      </c>
      <c r="B47" s="9"/>
      <c r="C47" s="10"/>
      <c r="D47" s="11" t="s">
        <v>2</v>
      </c>
      <c r="E47" s="12"/>
      <c r="F47" s="13"/>
      <c r="G47" s="14"/>
      <c r="H47" s="15"/>
      <c r="I47" s="12"/>
      <c r="J47" s="16"/>
      <c r="K47" s="17" t="s">
        <v>3</v>
      </c>
      <c r="L47" s="12"/>
      <c r="M47" s="13"/>
      <c r="N47" s="14"/>
      <c r="O47" s="15"/>
      <c r="P47" s="12"/>
      <c r="Q47" s="16"/>
      <c r="R47" s="17" t="s">
        <v>4</v>
      </c>
      <c r="S47" s="12"/>
      <c r="T47" s="13"/>
      <c r="U47" s="14"/>
      <c r="V47" s="18"/>
    </row>
    <row r="48" spans="1:22" ht="12.75">
      <c r="A48" s="54" t="s">
        <v>5</v>
      </c>
      <c r="B48" s="20" t="s">
        <v>6</v>
      </c>
      <c r="C48" s="20" t="s">
        <v>7</v>
      </c>
      <c r="D48" s="21" t="s">
        <v>8</v>
      </c>
      <c r="E48" s="22"/>
      <c r="F48" s="21">
        <v>95</v>
      </c>
      <c r="G48" s="21" t="s">
        <v>9</v>
      </c>
      <c r="H48" s="21" t="s">
        <v>10</v>
      </c>
      <c r="I48" s="23" t="s">
        <v>6</v>
      </c>
      <c r="J48" s="24" t="s">
        <v>7</v>
      </c>
      <c r="K48" s="24" t="s">
        <v>8</v>
      </c>
      <c r="L48" s="25"/>
      <c r="M48" s="24" t="s">
        <v>11</v>
      </c>
      <c r="N48" s="24" t="s">
        <v>9</v>
      </c>
      <c r="O48" s="24" t="s">
        <v>10</v>
      </c>
      <c r="P48" s="23" t="s">
        <v>6</v>
      </c>
      <c r="Q48" s="24" t="s">
        <v>7</v>
      </c>
      <c r="R48" s="24" t="s">
        <v>8</v>
      </c>
      <c r="S48" s="25"/>
      <c r="T48" s="24" t="s">
        <v>12</v>
      </c>
      <c r="U48" s="24" t="s">
        <v>9</v>
      </c>
      <c r="V48" s="26" t="s">
        <v>10</v>
      </c>
    </row>
    <row r="49" spans="1:22" ht="12.75">
      <c r="A49" s="27" t="s">
        <v>13</v>
      </c>
      <c r="B49" s="34">
        <v>49</v>
      </c>
      <c r="C49" s="50">
        <v>50.1</v>
      </c>
      <c r="D49" s="34">
        <v>98</v>
      </c>
      <c r="E49" s="34" t="str">
        <f aca="true" t="shared" si="6" ref="E49:E56">IF(AND(OR(AND(F49&gt;100,F49&lt;&gt;0),H49&lt;100),H49&lt;&gt;0),"*"," ")</f>
        <v> </v>
      </c>
      <c r="F49" s="46">
        <v>72</v>
      </c>
      <c r="G49" s="34" t="str">
        <f aca="true" t="shared" si="7" ref="G49:G56">IF(B49&lt;5,"NC","--")</f>
        <v>--</v>
      </c>
      <c r="H49" s="46">
        <v>129</v>
      </c>
      <c r="I49" s="35">
        <v>40</v>
      </c>
      <c r="J49" s="50">
        <v>35.7</v>
      </c>
      <c r="K49" s="34">
        <v>112</v>
      </c>
      <c r="L49" s="34" t="str">
        <f aca="true" t="shared" si="8" ref="L49:L56">IF(AND(OR(AND(M49&gt;100,M49&lt;&gt;0),O49&lt;100),O49&lt;&gt;0),"*"," ")</f>
        <v> </v>
      </c>
      <c r="M49" s="34">
        <v>80</v>
      </c>
      <c r="N49" s="34" t="str">
        <f aca="true" t="shared" si="9" ref="N49:N56">IF(I49&lt;5,"NC","--")</f>
        <v>--</v>
      </c>
      <c r="O49" s="34">
        <v>153</v>
      </c>
      <c r="P49" s="35">
        <v>9</v>
      </c>
      <c r="Q49" s="50">
        <v>14.5</v>
      </c>
      <c r="R49" s="34">
        <v>62</v>
      </c>
      <c r="S49" s="34" t="str">
        <f aca="true" t="shared" si="10" ref="S49:S56">IF(AND(OR(AND(T49&gt;100,T49&lt;&gt;0),V49&lt;100),V49&lt;&gt;0),"*"," ")</f>
        <v> </v>
      </c>
      <c r="T49" s="34">
        <v>28</v>
      </c>
      <c r="U49" s="34" t="str">
        <f aca="true" t="shared" si="11" ref="U49:U56">IF(P49&lt;5,"NC","--")</f>
        <v>--</v>
      </c>
      <c r="V49" s="36">
        <v>118</v>
      </c>
    </row>
    <row r="50" spans="1:22" ht="12.75">
      <c r="A50" s="28" t="s">
        <v>14</v>
      </c>
      <c r="B50" s="37">
        <v>17</v>
      </c>
      <c r="C50" s="51">
        <v>16</v>
      </c>
      <c r="D50" s="37">
        <v>106</v>
      </c>
      <c r="E50" s="37" t="str">
        <f t="shared" si="6"/>
        <v> </v>
      </c>
      <c r="F50" s="47">
        <v>62</v>
      </c>
      <c r="G50" s="37" t="str">
        <f t="shared" si="7"/>
        <v>--</v>
      </c>
      <c r="H50" s="47">
        <v>170</v>
      </c>
      <c r="I50" s="38">
        <v>8</v>
      </c>
      <c r="J50" s="51">
        <v>8.6</v>
      </c>
      <c r="K50" s="37">
        <v>93</v>
      </c>
      <c r="L50" s="37" t="str">
        <f t="shared" si="8"/>
        <v> </v>
      </c>
      <c r="M50" s="37">
        <f>IF(I50&lt;5," ",((I50*(1-1/(9*I50)-1.96/3*((1/I50)^(1/2)))^3)/J50)*100)</f>
        <v>40.053867019299</v>
      </c>
      <c r="N50" s="37" t="str">
        <f t="shared" si="9"/>
        <v>--</v>
      </c>
      <c r="O50" s="37">
        <f>IF(I50&lt;5," ",(((I50+1)*(1-1/(9*(I50+1))+(1.96/3)*(1/(I50+1))^(1/2))^3)/J50)*100)</f>
        <v>183.30415688350277</v>
      </c>
      <c r="P50" s="38">
        <v>9</v>
      </c>
      <c r="Q50" s="51">
        <v>7.4</v>
      </c>
      <c r="R50" s="37">
        <v>121</v>
      </c>
      <c r="S50" s="37" t="str">
        <f t="shared" si="10"/>
        <v> </v>
      </c>
      <c r="T50" s="37">
        <f>IF(P50&lt;5," ",((P50*(1-1/(9*P50)-1.96/3*((1/P50)^(1/2)))^3)/Q50)*100)</f>
        <v>55.497580858407545</v>
      </c>
      <c r="U50" s="37" t="str">
        <f t="shared" si="11"/>
        <v>--</v>
      </c>
      <c r="V50" s="39">
        <v>230</v>
      </c>
    </row>
    <row r="51" spans="1:22" ht="12.75">
      <c r="A51" s="29" t="s">
        <v>24</v>
      </c>
      <c r="B51" s="40">
        <v>16</v>
      </c>
      <c r="C51" s="52">
        <v>21.7</v>
      </c>
      <c r="D51" s="40">
        <v>74</v>
      </c>
      <c r="E51" s="40"/>
      <c r="F51" s="48">
        <v>42</v>
      </c>
      <c r="G51" s="40" t="str">
        <f>IF(B51&lt;5,"NC","--")</f>
        <v>--</v>
      </c>
      <c r="H51" s="48">
        <v>120</v>
      </c>
      <c r="I51" s="41">
        <v>11</v>
      </c>
      <c r="J51" s="52">
        <v>12.7</v>
      </c>
      <c r="K51" s="40">
        <v>86</v>
      </c>
      <c r="L51" s="40"/>
      <c r="M51" s="40">
        <v>43</v>
      </c>
      <c r="N51" s="40" t="str">
        <f>IF(I51&lt;5,"NC","--")</f>
        <v>--</v>
      </c>
      <c r="O51" s="40">
        <v>155</v>
      </c>
      <c r="P51" s="41">
        <v>5</v>
      </c>
      <c r="Q51" s="52">
        <v>9</v>
      </c>
      <c r="R51" s="40">
        <v>56</v>
      </c>
      <c r="S51" s="40"/>
      <c r="T51" s="40">
        <v>18</v>
      </c>
      <c r="U51" s="40" t="str">
        <f>IF(P51&lt;5,"NC","--")</f>
        <v>--</v>
      </c>
      <c r="V51" s="42">
        <v>130</v>
      </c>
    </row>
    <row r="52" spans="1:22" ht="12.75">
      <c r="A52" s="28" t="s">
        <v>18</v>
      </c>
      <c r="B52" s="40">
        <v>24</v>
      </c>
      <c r="C52" s="52">
        <v>23</v>
      </c>
      <c r="D52" s="40">
        <v>104</v>
      </c>
      <c r="E52" s="40" t="str">
        <f t="shared" si="6"/>
        <v> </v>
      </c>
      <c r="F52" s="48">
        <f>IF(B52&lt;5," ",((B52*(1-1/(9*B52)-1.96/3*((1/B52)^(1/2)))^3)/C52)*100)</f>
        <v>66.83734693373735</v>
      </c>
      <c r="G52" s="40" t="str">
        <f t="shared" si="7"/>
        <v>--</v>
      </c>
      <c r="H52" s="48">
        <f>IF(B52&lt;5," ",(((B52+1)*(1-1/(9*(B52+1))+(1.96/3)*(1/(B52+1))^(1/2))^3)/C52)*100)</f>
        <v>155.26889059700602</v>
      </c>
      <c r="I52" s="41">
        <v>12</v>
      </c>
      <c r="J52" s="52">
        <v>12.4</v>
      </c>
      <c r="K52" s="40">
        <v>96</v>
      </c>
      <c r="L52" s="40" t="str">
        <f t="shared" si="8"/>
        <v> </v>
      </c>
      <c r="M52" s="40">
        <f>IF(I52&lt;5," ",((I52*(1-1/(9*I52)-1.96/3*((1/I52)^(1/2)))^3)/J52)*100)</f>
        <v>49.94701264412619</v>
      </c>
      <c r="N52" s="40" t="str">
        <f t="shared" si="9"/>
        <v>--</v>
      </c>
      <c r="O52" s="40">
        <v>168</v>
      </c>
      <c r="P52" s="41">
        <v>12</v>
      </c>
      <c r="Q52" s="52">
        <v>10.6</v>
      </c>
      <c r="R52" s="40">
        <v>114</v>
      </c>
      <c r="S52" s="40" t="str">
        <f t="shared" si="10"/>
        <v> </v>
      </c>
      <c r="T52" s="40">
        <v>59</v>
      </c>
      <c r="U52" s="40" t="str">
        <f t="shared" si="11"/>
        <v>--</v>
      </c>
      <c r="V52" s="42">
        <f>IF(P52&lt;5," ",(((P52+1)*(1-1/(9*(P52+1))+(1.96/3)*(1/(P52+1))^(1/2))^3)/Q52)*100)</f>
        <v>197.7644964161278</v>
      </c>
    </row>
    <row r="53" spans="1:22" ht="12.75">
      <c r="A53" s="29" t="s">
        <v>15</v>
      </c>
      <c r="B53" s="37">
        <v>5</v>
      </c>
      <c r="C53" s="51">
        <v>4.9</v>
      </c>
      <c r="D53" s="37">
        <v>102</v>
      </c>
      <c r="E53" s="37" t="str">
        <f t="shared" si="6"/>
        <v> </v>
      </c>
      <c r="F53" s="47">
        <f>IF(B53&lt;5," ",((B53*(1-1/(9*B53)-1.96/3*((1/B53)^(1/2)))^3)/C53)*100)</f>
        <v>32.883874720703545</v>
      </c>
      <c r="G53" s="37" t="str">
        <f t="shared" si="7"/>
        <v>--</v>
      </c>
      <c r="H53" s="47">
        <v>238</v>
      </c>
      <c r="I53" s="38">
        <v>4</v>
      </c>
      <c r="J53" s="51">
        <v>3.3</v>
      </c>
      <c r="K53" s="37" t="s">
        <v>22</v>
      </c>
      <c r="L53" s="37"/>
      <c r="M53" s="37" t="str">
        <f>IF(I53&lt;5," ",((I53*(1-1/(9*I53)-1.96/3*((1/I53)^(1/2)))^3)/J53)*100)</f>
        <v> </v>
      </c>
      <c r="N53" s="37" t="str">
        <f t="shared" si="9"/>
        <v>NC</v>
      </c>
      <c r="O53" s="37" t="str">
        <f>IF(I53&lt;5," ",(((I53+1)*(1-1/(9*(I53+1))+(1.96/3)*(1/(I53+1))^(1/2))^3)/J53)*100)</f>
        <v> </v>
      </c>
      <c r="P53" s="38">
        <v>1</v>
      </c>
      <c r="Q53" s="51">
        <v>1.6</v>
      </c>
      <c r="R53" s="37" t="s">
        <v>22</v>
      </c>
      <c r="S53" s="37"/>
      <c r="T53" s="37" t="str">
        <f>IF(P53&lt;5," ",((P53*(1-1/(9*P53)-1.96/3*((1/P53)^(1/2)))^3)/Q53)*100)</f>
        <v> </v>
      </c>
      <c r="U53" s="37" t="str">
        <f t="shared" si="11"/>
        <v>NC</v>
      </c>
      <c r="V53" s="39" t="str">
        <f>IF(P53&lt;5," ",(((P53+1)*(1-1/(9*(P53+1))+(1.96/3)*(1/(P53+1))^(1/2))^3)/Q53)*100)</f>
        <v> </v>
      </c>
    </row>
    <row r="54" spans="1:22" ht="12.75">
      <c r="A54" s="28" t="s">
        <v>16</v>
      </c>
      <c r="B54" s="40">
        <v>193</v>
      </c>
      <c r="C54" s="52">
        <v>168.1</v>
      </c>
      <c r="D54" s="40">
        <v>115</v>
      </c>
      <c r="E54" s="40" t="str">
        <f t="shared" si="6"/>
        <v> </v>
      </c>
      <c r="F54" s="48">
        <f>IF(B54&lt;5," ",((B54*(1-1/(9*B54)-1.96/3*((1/B54)^(1/2)))^3)/C54)*100)</f>
        <v>99.18425565826698</v>
      </c>
      <c r="G54" s="40" t="str">
        <f t="shared" si="7"/>
        <v>--</v>
      </c>
      <c r="H54" s="48">
        <f>IF(B54&lt;5," ",(((B54+1)*(1-1/(9*(B54+1))+(1.96/3)*(1/(B54+1))^(1/2))^3)/C54)*100)</f>
        <v>132.20407983330162</v>
      </c>
      <c r="I54" s="41">
        <v>121</v>
      </c>
      <c r="J54" s="52">
        <v>106.9</v>
      </c>
      <c r="K54" s="40">
        <v>113</v>
      </c>
      <c r="L54" s="40" t="str">
        <f t="shared" si="8"/>
        <v> </v>
      </c>
      <c r="M54" s="40">
        <f>IF(I54&lt;5," ",((I54*(1-1/(9*I54)-1.96/3*((1/I54)^(1/2)))^3)/J54)*100)</f>
        <v>93.92007102346116</v>
      </c>
      <c r="N54" s="40" t="str">
        <f t="shared" si="9"/>
        <v>--</v>
      </c>
      <c r="O54" s="40">
        <f>IF(I54&lt;5," ",(((I54+1)*(1-1/(9*(I54+1))+(1.96/3)*(1/(I54+1))^(1/2))^3)/J54)*100)</f>
        <v>135.24890300245235</v>
      </c>
      <c r="P54" s="41">
        <v>72</v>
      </c>
      <c r="Q54" s="52">
        <v>61.2</v>
      </c>
      <c r="R54" s="40">
        <v>118</v>
      </c>
      <c r="S54" s="40" t="str">
        <f t="shared" si="10"/>
        <v> </v>
      </c>
      <c r="T54" s="40">
        <f>IF(P54&lt;5," ",((P54*(1-1/(9*P54)-1.96/3*((1/P54)^(1/2)))^3)/Q54)*100)</f>
        <v>92.04740567888608</v>
      </c>
      <c r="U54" s="40" t="str">
        <f t="shared" si="11"/>
        <v>--</v>
      </c>
      <c r="V54" s="42">
        <f>IF(P54&lt;5," ",(((P54+1)*(1-1/(9*(P54+1))+(1.96/3)*(1/(P54+1))^(1/2))^3)/Q54)*100)</f>
        <v>148.15964986422946</v>
      </c>
    </row>
    <row r="55" spans="1:22" ht="12.75">
      <c r="A55" s="28" t="s">
        <v>19</v>
      </c>
      <c r="B55" s="43">
        <v>25</v>
      </c>
      <c r="C55" s="53">
        <v>35.4</v>
      </c>
      <c r="D55" s="43">
        <v>71</v>
      </c>
      <c r="E55" s="43" t="str">
        <f t="shared" si="6"/>
        <v> </v>
      </c>
      <c r="F55" s="49">
        <v>46</v>
      </c>
      <c r="G55" s="43" t="str">
        <f t="shared" si="7"/>
        <v>--</v>
      </c>
      <c r="H55" s="49">
        <v>104</v>
      </c>
      <c r="I55" s="44">
        <v>12</v>
      </c>
      <c r="J55" s="53">
        <v>17.6</v>
      </c>
      <c r="K55" s="43">
        <v>68</v>
      </c>
      <c r="L55" s="43" t="str">
        <f t="shared" si="8"/>
        <v> </v>
      </c>
      <c r="M55" s="43">
        <v>35</v>
      </c>
      <c r="N55" s="43" t="str">
        <f t="shared" si="9"/>
        <v>--</v>
      </c>
      <c r="O55" s="43">
        <v>119</v>
      </c>
      <c r="P55" s="44">
        <v>13</v>
      </c>
      <c r="Q55" s="53">
        <v>17.8</v>
      </c>
      <c r="R55" s="43">
        <v>73</v>
      </c>
      <c r="S55" s="43" t="str">
        <f t="shared" si="10"/>
        <v> </v>
      </c>
      <c r="T55" s="43">
        <v>39</v>
      </c>
      <c r="U55" s="43" t="str">
        <f t="shared" si="11"/>
        <v>--</v>
      </c>
      <c r="V55" s="45">
        <v>125</v>
      </c>
    </row>
    <row r="56" spans="1:22" ht="12.75">
      <c r="A56" s="29" t="s">
        <v>17</v>
      </c>
      <c r="B56" s="43">
        <v>39</v>
      </c>
      <c r="C56" s="53">
        <v>26.3</v>
      </c>
      <c r="D56" s="43">
        <v>149</v>
      </c>
      <c r="E56" s="43" t="str">
        <f t="shared" si="6"/>
        <v>*</v>
      </c>
      <c r="F56" s="49">
        <v>106</v>
      </c>
      <c r="G56" s="43" t="str">
        <f t="shared" si="7"/>
        <v>--</v>
      </c>
      <c r="H56" s="49">
        <v>203</v>
      </c>
      <c r="I56" s="44">
        <v>15</v>
      </c>
      <c r="J56" s="53">
        <v>12</v>
      </c>
      <c r="K56" s="43">
        <v>125</v>
      </c>
      <c r="L56" s="43" t="str">
        <f t="shared" si="8"/>
        <v> </v>
      </c>
      <c r="M56" s="43">
        <v>70</v>
      </c>
      <c r="N56" s="43" t="str">
        <f t="shared" si="9"/>
        <v>--</v>
      </c>
      <c r="O56" s="43">
        <v>206</v>
      </c>
      <c r="P56" s="44">
        <v>24</v>
      </c>
      <c r="Q56" s="53">
        <v>14.2</v>
      </c>
      <c r="R56" s="43">
        <v>168</v>
      </c>
      <c r="S56" s="43" t="str">
        <f t="shared" si="10"/>
        <v>*</v>
      </c>
      <c r="T56" s="43">
        <v>108</v>
      </c>
      <c r="U56" s="43" t="str">
        <f t="shared" si="11"/>
        <v>--</v>
      </c>
      <c r="V56" s="45">
        <v>251</v>
      </c>
    </row>
    <row r="57" ht="13.5" thickBot="1"/>
    <row r="58" spans="1:22" ht="12.75">
      <c r="A58" s="8" t="s">
        <v>1</v>
      </c>
      <c r="B58" s="9"/>
      <c r="C58" s="10"/>
      <c r="D58" s="11" t="s">
        <v>2</v>
      </c>
      <c r="E58" s="12"/>
      <c r="F58" s="13"/>
      <c r="G58" s="14"/>
      <c r="H58" s="15"/>
      <c r="I58" s="12"/>
      <c r="J58" s="16"/>
      <c r="K58" s="17" t="s">
        <v>3</v>
      </c>
      <c r="L58" s="12"/>
      <c r="M58" s="13"/>
      <c r="N58" s="14"/>
      <c r="O58" s="15"/>
      <c r="P58" s="12"/>
      <c r="Q58" s="16"/>
      <c r="R58" s="17" t="s">
        <v>4</v>
      </c>
      <c r="S58" s="12"/>
      <c r="T58" s="13"/>
      <c r="U58" s="14"/>
      <c r="V58" s="18"/>
    </row>
    <row r="59" spans="1:22" ht="12.75">
      <c r="A59" s="54" t="s">
        <v>5</v>
      </c>
      <c r="B59" s="20" t="s">
        <v>6</v>
      </c>
      <c r="C59" s="20" t="s">
        <v>7</v>
      </c>
      <c r="D59" s="21" t="s">
        <v>8</v>
      </c>
      <c r="E59" s="22"/>
      <c r="F59" s="21">
        <v>95</v>
      </c>
      <c r="G59" s="21" t="s">
        <v>9</v>
      </c>
      <c r="H59" s="21" t="s">
        <v>10</v>
      </c>
      <c r="I59" s="23" t="s">
        <v>6</v>
      </c>
      <c r="J59" s="24" t="s">
        <v>7</v>
      </c>
      <c r="K59" s="24" t="s">
        <v>8</v>
      </c>
      <c r="L59" s="25"/>
      <c r="M59" s="24" t="s">
        <v>11</v>
      </c>
      <c r="N59" s="24" t="s">
        <v>9</v>
      </c>
      <c r="O59" s="24" t="s">
        <v>10</v>
      </c>
      <c r="P59" s="23" t="s">
        <v>6</v>
      </c>
      <c r="Q59" s="24" t="s">
        <v>7</v>
      </c>
      <c r="R59" s="24" t="s">
        <v>8</v>
      </c>
      <c r="S59" s="25"/>
      <c r="T59" s="24" t="s">
        <v>12</v>
      </c>
      <c r="U59" s="24" t="s">
        <v>9</v>
      </c>
      <c r="V59" s="26" t="s">
        <v>10</v>
      </c>
    </row>
    <row r="60" spans="1:22" ht="12.75">
      <c r="A60" s="27" t="s">
        <v>13</v>
      </c>
      <c r="B60" s="34">
        <v>67</v>
      </c>
      <c r="C60" s="50">
        <v>77</v>
      </c>
      <c r="D60" s="34">
        <v>87</v>
      </c>
      <c r="E60" s="34" t="str">
        <f aca="true" t="shared" si="12" ref="E60:E67">IF(AND(OR(AND(F60&gt;100,F60&lt;&gt;0),H60&lt;100),H60&lt;&gt;0),"*"," ")</f>
        <v> </v>
      </c>
      <c r="F60" s="46">
        <v>67</v>
      </c>
      <c r="G60" s="34" t="str">
        <f aca="true" t="shared" si="13" ref="G60:G67">IF(B60&lt;5,"NC","--")</f>
        <v>--</v>
      </c>
      <c r="H60" s="46">
        <f aca="true" t="shared" si="14" ref="H60:H67">IF(B60&lt;5," ",(((B60+1)*(1-1/(9*(B60+1))+(1.96/3)*(1/(B60+1))^(1/2))^3)/C60)*100)</f>
        <v>110.50554349096883</v>
      </c>
      <c r="I60" s="35">
        <v>50</v>
      </c>
      <c r="J60" s="50">
        <v>55.2</v>
      </c>
      <c r="K60" s="34">
        <v>91</v>
      </c>
      <c r="L60" s="34" t="str">
        <f aca="true" t="shared" si="15" ref="L60:L67">IF(AND(OR(AND(M60&gt;100,M60&lt;&gt;0),O60&lt;100),O60&lt;&gt;0),"*"," ")</f>
        <v> </v>
      </c>
      <c r="M60" s="34">
        <v>67</v>
      </c>
      <c r="N60" s="34" t="str">
        <f aca="true" t="shared" si="16" ref="N60:N67">IF(I60&lt;5,"NC","--")</f>
        <v>--</v>
      </c>
      <c r="O60" s="34">
        <v>119</v>
      </c>
      <c r="P60" s="35">
        <v>17</v>
      </c>
      <c r="Q60" s="50">
        <v>21.8</v>
      </c>
      <c r="R60" s="34">
        <v>78</v>
      </c>
      <c r="S60" s="34" t="str">
        <f aca="true" t="shared" si="17" ref="S60:S67">IF(AND(OR(AND(T60&gt;100,T60&lt;&gt;0),V60&lt;100),V60&lt;&gt;0),"*"," ")</f>
        <v> </v>
      </c>
      <c r="T60" s="34">
        <v>45</v>
      </c>
      <c r="U60" s="34" t="str">
        <f aca="true" t="shared" si="18" ref="U60:U67">IF(P60&lt;5,"NC","--")</f>
        <v>--</v>
      </c>
      <c r="V60" s="36">
        <f aca="true" t="shared" si="19" ref="V60:V66">IF(P60&lt;5," ",(((P60+1)*(1-1/(9*(P60+1))+(1.96/3)*(1/(P60+1))^(1/2))^3)/Q60)*100)</f>
        <v>124.86381063126102</v>
      </c>
    </row>
    <row r="61" spans="1:22" ht="12.75">
      <c r="A61" s="28" t="s">
        <v>14</v>
      </c>
      <c r="B61" s="37">
        <v>21</v>
      </c>
      <c r="C61" s="51">
        <v>30.4</v>
      </c>
      <c r="D61" s="37">
        <v>69</v>
      </c>
      <c r="E61" s="37" t="str">
        <f t="shared" si="12"/>
        <v> </v>
      </c>
      <c r="F61" s="47">
        <f aca="true" t="shared" si="20" ref="F61:F67">IF(B61&lt;5," ",((B61*(1-1/(9*B61)-1.96/3*((1/B61)^(1/2)))^3)/C61)*100)</f>
        <v>42.74433112582619</v>
      </c>
      <c r="G61" s="37" t="str">
        <f t="shared" si="13"/>
        <v>--</v>
      </c>
      <c r="H61" s="47">
        <f t="shared" si="14"/>
        <v>105.600189487157</v>
      </c>
      <c r="I61" s="38">
        <v>14</v>
      </c>
      <c r="J61" s="51">
        <v>16.2</v>
      </c>
      <c r="K61" s="37">
        <v>87</v>
      </c>
      <c r="L61" s="37" t="str">
        <f t="shared" si="15"/>
        <v> </v>
      </c>
      <c r="M61" s="37">
        <f>IF(I61&lt;5," ",((I61*(1-1/(9*I61)-1.96/3*((1/I61)^(1/2)))^3)/J61)*100)</f>
        <v>47.20642377002594</v>
      </c>
      <c r="N61" s="37" t="str">
        <f t="shared" si="16"/>
        <v>--</v>
      </c>
      <c r="O61" s="37">
        <f>IF(I61&lt;5," ",(((I61+1)*(1-1/(9*(I61+1))+(1.96/3)*(1/(I61+1))^(1/2))^3)/J61)*100)</f>
        <v>145.00732029273306</v>
      </c>
      <c r="P61" s="38">
        <v>7</v>
      </c>
      <c r="Q61" s="51">
        <v>14.2</v>
      </c>
      <c r="R61" s="37">
        <v>49</v>
      </c>
      <c r="S61" s="37" t="str">
        <f t="shared" si="17"/>
        <v> </v>
      </c>
      <c r="T61" s="37">
        <f>IF(P61&lt;5," ",((P61*(1-1/(9*P61)-1.96/3*((1/P61)^(1/2)))^3)/Q61)*100)</f>
        <v>19.74914718717196</v>
      </c>
      <c r="U61" s="37" t="str">
        <f t="shared" si="18"/>
        <v>--</v>
      </c>
      <c r="V61" s="39">
        <f t="shared" si="19"/>
        <v>101.5733342132969</v>
      </c>
    </row>
    <row r="62" spans="1:22" ht="12.75">
      <c r="A62" s="29" t="s">
        <v>24</v>
      </c>
      <c r="B62" s="40">
        <v>48</v>
      </c>
      <c r="C62" s="52">
        <v>50</v>
      </c>
      <c r="D62" s="40">
        <v>96</v>
      </c>
      <c r="E62" s="40"/>
      <c r="F62" s="48">
        <v>71</v>
      </c>
      <c r="G62" s="40" t="str">
        <f>IF(B62&lt;5,"NC","--")</f>
        <v>--</v>
      </c>
      <c r="H62" s="48">
        <v>127</v>
      </c>
      <c r="I62" s="41">
        <v>28</v>
      </c>
      <c r="J62" s="52">
        <v>30.1</v>
      </c>
      <c r="K62" s="40">
        <v>93</v>
      </c>
      <c r="L62" s="40"/>
      <c r="M62" s="40">
        <v>62</v>
      </c>
      <c r="N62" s="40" t="str">
        <f>IF(I62&lt;5,"NC","--")</f>
        <v>--</v>
      </c>
      <c r="O62" s="40">
        <v>134</v>
      </c>
      <c r="P62" s="41">
        <v>20</v>
      </c>
      <c r="Q62" s="52">
        <v>19.9</v>
      </c>
      <c r="R62" s="40">
        <v>100</v>
      </c>
      <c r="S62" s="40"/>
      <c r="T62" s="40">
        <v>61</v>
      </c>
      <c r="U62" s="40" t="str">
        <f>IF(P62&lt;5,"NC","--")</f>
        <v>--</v>
      </c>
      <c r="V62" s="42">
        <v>155</v>
      </c>
    </row>
    <row r="63" spans="1:22" ht="12.75">
      <c r="A63" s="28" t="s">
        <v>18</v>
      </c>
      <c r="B63" s="40">
        <v>55</v>
      </c>
      <c r="C63" s="52">
        <v>37</v>
      </c>
      <c r="D63" s="40">
        <v>149</v>
      </c>
      <c r="E63" s="40" t="str">
        <f t="shared" si="12"/>
        <v>*</v>
      </c>
      <c r="F63" s="48">
        <f t="shared" si="20"/>
        <v>111.9746078357021</v>
      </c>
      <c r="G63" s="40" t="str">
        <f t="shared" si="13"/>
        <v>--</v>
      </c>
      <c r="H63" s="48">
        <v>194</v>
      </c>
      <c r="I63" s="41">
        <v>36</v>
      </c>
      <c r="J63" s="52">
        <v>20.7</v>
      </c>
      <c r="K63" s="40">
        <v>174</v>
      </c>
      <c r="L63" s="40" t="str">
        <f t="shared" si="15"/>
        <v>*</v>
      </c>
      <c r="M63" s="40">
        <f>IF(I63&lt;5," ",((I63*(1-1/(9*I63)-1.96/3*((1/I63)^(1/2)))^3)/J63)*100)</f>
        <v>121.7887798766651</v>
      </c>
      <c r="N63" s="40" t="str">
        <f t="shared" si="16"/>
        <v>--</v>
      </c>
      <c r="O63" s="40">
        <f>IF(I63&lt;5," ",(((I63+1)*(1-1/(9*(I63+1))+(1.96/3)*(1/(I63+1))^(1/2))^3)/J63)*100)</f>
        <v>240.77738145516295</v>
      </c>
      <c r="P63" s="41">
        <v>19</v>
      </c>
      <c r="Q63" s="52">
        <v>16.3</v>
      </c>
      <c r="R63" s="40">
        <v>116</v>
      </c>
      <c r="S63" s="40" t="str">
        <f t="shared" si="17"/>
        <v> </v>
      </c>
      <c r="T63" s="40">
        <f>IF(P63&lt;5," ",((P63*(1-1/(9*P63)-1.96/3*((1/P63)^(1/2)))^3)/Q63)*100)</f>
        <v>70.14643347857717</v>
      </c>
      <c r="U63" s="40" t="str">
        <f t="shared" si="18"/>
        <v>--</v>
      </c>
      <c r="V63" s="42">
        <f t="shared" si="19"/>
        <v>182.04021952435247</v>
      </c>
    </row>
    <row r="64" spans="1:22" ht="12.75">
      <c r="A64" s="29" t="s">
        <v>15</v>
      </c>
      <c r="B64" s="37">
        <v>8</v>
      </c>
      <c r="C64" s="51">
        <v>10.4</v>
      </c>
      <c r="D64" s="37">
        <v>77</v>
      </c>
      <c r="E64" s="37" t="str">
        <f t="shared" si="12"/>
        <v> </v>
      </c>
      <c r="F64" s="47">
        <f t="shared" si="20"/>
        <v>33.121466958266474</v>
      </c>
      <c r="G64" s="37" t="str">
        <f t="shared" si="13"/>
        <v>--</v>
      </c>
      <c r="H64" s="47">
        <f t="shared" si="14"/>
        <v>151.57843742289649</v>
      </c>
      <c r="I64" s="38">
        <v>5</v>
      </c>
      <c r="J64" s="51">
        <v>7.4</v>
      </c>
      <c r="K64" s="37">
        <v>67</v>
      </c>
      <c r="L64" s="37" t="str">
        <f t="shared" si="15"/>
        <v> </v>
      </c>
      <c r="M64" s="37">
        <f>IF(I64&lt;5," ",((I64*(1-1/(9*I64)-1.96/3*((1/I64)^(1/2)))^3)/J64)*100)</f>
        <v>21.774457585330726</v>
      </c>
      <c r="N64" s="37" t="str">
        <f t="shared" si="16"/>
        <v>--</v>
      </c>
      <c r="O64" s="37">
        <v>157</v>
      </c>
      <c r="P64" s="38">
        <v>3</v>
      </c>
      <c r="Q64" s="51">
        <v>2.9</v>
      </c>
      <c r="R64" s="37" t="s">
        <v>22</v>
      </c>
      <c r="S64" s="37"/>
      <c r="T64" s="37" t="str">
        <f>IF(P64&lt;5," ",((P64*(1-1/(9*P64)-1.96/3*((1/P64)^(1/2)))^3)/Q64)*100)</f>
        <v> </v>
      </c>
      <c r="U64" s="37" t="str">
        <f t="shared" si="18"/>
        <v>NC</v>
      </c>
      <c r="V64" s="39" t="str">
        <f t="shared" si="19"/>
        <v> </v>
      </c>
    </row>
    <row r="65" spans="1:22" ht="12.75">
      <c r="A65" s="28" t="s">
        <v>16</v>
      </c>
      <c r="B65" s="40">
        <v>349</v>
      </c>
      <c r="C65" s="52">
        <v>304</v>
      </c>
      <c r="D65" s="40">
        <v>115</v>
      </c>
      <c r="E65" s="40" t="str">
        <f t="shared" si="12"/>
        <v>*</v>
      </c>
      <c r="F65" s="48">
        <f t="shared" si="20"/>
        <v>103.07219082066416</v>
      </c>
      <c r="G65" s="40" t="str">
        <f t="shared" si="13"/>
        <v>--</v>
      </c>
      <c r="H65" s="48">
        <v>127</v>
      </c>
      <c r="I65" s="41">
        <v>203</v>
      </c>
      <c r="J65" s="52">
        <v>177.8</v>
      </c>
      <c r="K65" s="40">
        <v>114</v>
      </c>
      <c r="L65" s="40" t="str">
        <f t="shared" si="15"/>
        <v> </v>
      </c>
      <c r="M65" s="40">
        <f>IF(I65&lt;5," ",((I65*(1-1/(9*I65)-1.96/3*((1/I65)^(1/2)))^3)/J65)*100)</f>
        <v>99.00560673899213</v>
      </c>
      <c r="N65" s="40" t="str">
        <f t="shared" si="16"/>
        <v>--</v>
      </c>
      <c r="O65" s="40">
        <f>IF(I65&lt;5," ",(((I65+1)*(1-1/(9*(I65+1))+(1.96/3)*(1/(I65+1))^(1/2))^3)/J65)*100)</f>
        <v>131.00681762860532</v>
      </c>
      <c r="P65" s="41">
        <v>146</v>
      </c>
      <c r="Q65" s="52">
        <v>126.3</v>
      </c>
      <c r="R65" s="40">
        <v>116</v>
      </c>
      <c r="S65" s="40" t="str">
        <f t="shared" si="17"/>
        <v> </v>
      </c>
      <c r="T65" s="40">
        <v>98</v>
      </c>
      <c r="U65" s="40" t="str">
        <f t="shared" si="18"/>
        <v>--</v>
      </c>
      <c r="V65" s="42">
        <v>136</v>
      </c>
    </row>
    <row r="66" spans="1:22" ht="12.75">
      <c r="A66" s="28" t="s">
        <v>19</v>
      </c>
      <c r="B66" s="43">
        <v>73</v>
      </c>
      <c r="C66" s="53">
        <v>74.3</v>
      </c>
      <c r="D66" s="43">
        <v>98</v>
      </c>
      <c r="E66" s="43" t="str">
        <f t="shared" si="12"/>
        <v> </v>
      </c>
      <c r="F66" s="49">
        <f t="shared" si="20"/>
        <v>77.00916602803916</v>
      </c>
      <c r="G66" s="43" t="str">
        <f t="shared" si="13"/>
        <v>--</v>
      </c>
      <c r="H66" s="49">
        <f t="shared" si="14"/>
        <v>123.53722602303421</v>
      </c>
      <c r="I66" s="44">
        <v>45</v>
      </c>
      <c r="J66" s="53">
        <v>38</v>
      </c>
      <c r="K66" s="43">
        <v>118</v>
      </c>
      <c r="L66" s="43" t="str">
        <f t="shared" si="15"/>
        <v> </v>
      </c>
      <c r="M66" s="43">
        <f>IF(I66&lt;5," ",((I66*(1-1/(9*I66)-1.96/3*((1/I66)^(1/2)))^3)/J66)*100)</f>
        <v>86.3685730001274</v>
      </c>
      <c r="N66" s="43" t="str">
        <f t="shared" si="16"/>
        <v>--</v>
      </c>
      <c r="O66" s="43">
        <f>IF(I66&lt;5," ",(((I66+1)*(1-1/(9*(I66+1))+(1.96/3)*(1/(I66+1))^(1/2))^3)/J66)*100)</f>
        <v>158.46119468870984</v>
      </c>
      <c r="P66" s="44">
        <v>28</v>
      </c>
      <c r="Q66" s="53">
        <v>36.2</v>
      </c>
      <c r="R66" s="43">
        <v>77</v>
      </c>
      <c r="S66" s="43" t="str">
        <f t="shared" si="17"/>
        <v> </v>
      </c>
      <c r="T66" s="43">
        <v>51</v>
      </c>
      <c r="U66" s="43" t="str">
        <f t="shared" si="18"/>
        <v>--</v>
      </c>
      <c r="V66" s="45">
        <f t="shared" si="19"/>
        <v>111.79434186468534</v>
      </c>
    </row>
    <row r="67" spans="1:22" ht="12.75">
      <c r="A67" s="29" t="s">
        <v>17</v>
      </c>
      <c r="B67" s="43">
        <v>30</v>
      </c>
      <c r="C67" s="53">
        <v>41.6</v>
      </c>
      <c r="D67" s="43">
        <v>72</v>
      </c>
      <c r="E67" s="43" t="str">
        <f t="shared" si="12"/>
        <v> </v>
      </c>
      <c r="F67" s="49">
        <f t="shared" si="20"/>
        <v>48.646123475468315</v>
      </c>
      <c r="G67" s="43" t="str">
        <f t="shared" si="13"/>
        <v>--</v>
      </c>
      <c r="H67" s="49">
        <f t="shared" si="14"/>
        <v>102.95341510775664</v>
      </c>
      <c r="I67" s="44">
        <v>16</v>
      </c>
      <c r="J67" s="53">
        <v>19.5</v>
      </c>
      <c r="K67" s="43">
        <v>82</v>
      </c>
      <c r="L67" s="43" t="str">
        <f t="shared" si="15"/>
        <v> </v>
      </c>
      <c r="M67" s="43">
        <v>47</v>
      </c>
      <c r="N67" s="43" t="str">
        <f t="shared" si="16"/>
        <v>--</v>
      </c>
      <c r="O67" s="43">
        <v>133</v>
      </c>
      <c r="P67" s="44">
        <v>14</v>
      </c>
      <c r="Q67" s="53">
        <v>22.1</v>
      </c>
      <c r="R67" s="43">
        <v>63</v>
      </c>
      <c r="S67" s="43" t="str">
        <f t="shared" si="17"/>
        <v> </v>
      </c>
      <c r="T67" s="43">
        <v>35</v>
      </c>
      <c r="U67" s="43" t="str">
        <f t="shared" si="18"/>
        <v>--</v>
      </c>
      <c r="V67" s="45">
        <v>106</v>
      </c>
    </row>
  </sheetData>
  <printOptions horizontalCentered="1" verticalCentered="1"/>
  <pageMargins left="0" right="0" top="0.25" bottom="0.25" header="0.5" footer="0.5"/>
  <pageSetup horizontalDpi="600" verticalDpi="600" orientation="landscape" scale="101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Normal="75" zoomScaleSheetLayoutView="100" workbookViewId="0" topLeftCell="A1">
      <selection activeCell="V17" sqref="V17"/>
    </sheetView>
  </sheetViews>
  <sheetFormatPr defaultColWidth="7.25390625" defaultRowHeight="12.75"/>
  <cols>
    <col min="1" max="1" width="13.625" style="31" customWidth="1"/>
    <col min="2" max="4" width="6.625" style="31" customWidth="1"/>
    <col min="5" max="5" width="1.625" style="31" customWidth="1"/>
    <col min="6" max="6" width="4.125" style="31" customWidth="1"/>
    <col min="7" max="7" width="2.625" style="31" customWidth="1"/>
    <col min="8" max="8" width="4.125" style="31" customWidth="1"/>
    <col min="9" max="11" width="6.625" style="31" customWidth="1"/>
    <col min="12" max="12" width="1.625" style="31" customWidth="1"/>
    <col min="13" max="13" width="4.125" style="31" customWidth="1"/>
    <col min="14" max="14" width="2.625" style="31" customWidth="1"/>
    <col min="15" max="15" width="4.125" style="31" customWidth="1"/>
    <col min="16" max="18" width="6.625" style="31" customWidth="1"/>
    <col min="19" max="19" width="1.625" style="31" customWidth="1"/>
    <col min="20" max="20" width="4.125" style="31" customWidth="1"/>
    <col min="21" max="21" width="2.625" style="31" customWidth="1"/>
    <col min="22" max="22" width="4.125" style="31" customWidth="1"/>
    <col min="23" max="16384" width="7.25390625" style="31" customWidth="1"/>
  </cols>
  <sheetData>
    <row r="1" spans="1:23" ht="26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6.25">
      <c r="A3" s="4"/>
      <c r="B3" s="5"/>
      <c r="C3" s="3"/>
      <c r="D3" s="3"/>
      <c r="E3" s="3"/>
      <c r="F3" s="3"/>
      <c r="G3" s="2"/>
      <c r="H3" s="3"/>
      <c r="I3" s="3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</row>
    <row r="4" spans="1:22" ht="18.75">
      <c r="A4" s="4"/>
      <c r="B4" s="4"/>
      <c r="C4" s="3"/>
      <c r="D4" s="3"/>
      <c r="E4" s="3"/>
      <c r="F4" s="3"/>
      <c r="G4" s="3"/>
      <c r="H4" s="7" t="s">
        <v>0</v>
      </c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.75">
      <c r="A5" s="3"/>
      <c r="B5" s="3"/>
      <c r="C5" s="3"/>
      <c r="D5" s="3"/>
      <c r="E5" s="3"/>
      <c r="F5" s="3"/>
      <c r="G5" s="3"/>
      <c r="H5" s="3"/>
      <c r="I5" s="3"/>
      <c r="J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" ht="12.75">
      <c r="A6" s="32"/>
      <c r="B6" s="32"/>
      <c r="C6" s="32"/>
    </row>
    <row r="12" ht="12.75" customHeight="1" thickBot="1"/>
    <row r="13" spans="1:22" ht="12.75" customHeight="1">
      <c r="A13" s="8" t="s">
        <v>20</v>
      </c>
      <c r="B13" s="9"/>
      <c r="C13" s="10"/>
      <c r="D13" s="11" t="s">
        <v>2</v>
      </c>
      <c r="E13" s="12"/>
      <c r="F13" s="13"/>
      <c r="G13" s="14"/>
      <c r="H13" s="15"/>
      <c r="I13" s="12"/>
      <c r="J13" s="16"/>
      <c r="K13" s="17" t="s">
        <v>3</v>
      </c>
      <c r="L13" s="12"/>
      <c r="M13" s="13"/>
      <c r="N13" s="14"/>
      <c r="O13" s="15"/>
      <c r="P13" s="12"/>
      <c r="Q13" s="16"/>
      <c r="R13" s="17" t="s">
        <v>4</v>
      </c>
      <c r="S13" s="12"/>
      <c r="T13" s="13"/>
      <c r="U13" s="14"/>
      <c r="V13" s="18"/>
    </row>
    <row r="14" spans="1:22" ht="12.75">
      <c r="A14" s="54" t="s">
        <v>5</v>
      </c>
      <c r="B14" s="20" t="s">
        <v>6</v>
      </c>
      <c r="C14" s="20" t="s">
        <v>7</v>
      </c>
      <c r="D14" s="21" t="s">
        <v>8</v>
      </c>
      <c r="E14" s="22"/>
      <c r="F14" s="21">
        <v>95</v>
      </c>
      <c r="G14" s="21" t="s">
        <v>9</v>
      </c>
      <c r="H14" s="21" t="s">
        <v>10</v>
      </c>
      <c r="I14" s="23" t="s">
        <v>6</v>
      </c>
      <c r="J14" s="24" t="s">
        <v>7</v>
      </c>
      <c r="K14" s="24" t="s">
        <v>8</v>
      </c>
      <c r="L14" s="25"/>
      <c r="M14" s="24" t="s">
        <v>11</v>
      </c>
      <c r="N14" s="24" t="s">
        <v>9</v>
      </c>
      <c r="O14" s="24" t="s">
        <v>10</v>
      </c>
      <c r="P14" s="23" t="s">
        <v>6</v>
      </c>
      <c r="Q14" s="24" t="s">
        <v>7</v>
      </c>
      <c r="R14" s="24" t="s">
        <v>8</v>
      </c>
      <c r="S14" s="25"/>
      <c r="T14" s="24" t="s">
        <v>12</v>
      </c>
      <c r="U14" s="24" t="s">
        <v>9</v>
      </c>
      <c r="V14" s="26" t="s">
        <v>10</v>
      </c>
    </row>
    <row r="15" spans="1:22" ht="12.75" customHeight="1">
      <c r="A15" s="27" t="s">
        <v>13</v>
      </c>
      <c r="B15" s="34">
        <v>8</v>
      </c>
      <c r="C15" s="50">
        <v>10.4</v>
      </c>
      <c r="D15" s="34">
        <v>77</v>
      </c>
      <c r="E15" s="34" t="str">
        <f aca="true" t="shared" si="0" ref="E15:E21">IF(AND(OR(AND(F15&gt;100,F15&lt;&gt;0),H15&lt;100),H15&lt;&gt;0),"*"," ")</f>
        <v> </v>
      </c>
      <c r="F15" s="46">
        <v>33</v>
      </c>
      <c r="G15" s="34" t="str">
        <f aca="true" t="shared" si="1" ref="G15:G22">IF(B15&lt;5,"NC","--")</f>
        <v>--</v>
      </c>
      <c r="H15" s="46">
        <v>151</v>
      </c>
      <c r="I15" s="35">
        <v>5</v>
      </c>
      <c r="J15" s="50">
        <v>7.5</v>
      </c>
      <c r="K15" s="34">
        <v>67</v>
      </c>
      <c r="L15" s="34" t="str">
        <f aca="true" t="shared" si="2" ref="L15:L21">IF(AND(OR(AND(M15&gt;100,M15&lt;&gt;0),O15&lt;100),O15&lt;&gt;0),"*"," ")</f>
        <v> </v>
      </c>
      <c r="M15" s="34">
        <v>22</v>
      </c>
      <c r="N15" s="34" t="str">
        <f aca="true" t="shared" si="3" ref="N15:N22">IF(I15&lt;5,"NC","--")</f>
        <v>--</v>
      </c>
      <c r="O15" s="34">
        <v>157</v>
      </c>
      <c r="P15" s="35">
        <v>3</v>
      </c>
      <c r="Q15" s="50">
        <v>3</v>
      </c>
      <c r="R15" s="34" t="s">
        <v>22</v>
      </c>
      <c r="S15" s="34"/>
      <c r="T15" s="34" t="str">
        <f aca="true" t="shared" si="4" ref="T15:T22">IF(P15&lt;5," ",((P15*(1-1/(9*P15)-1.96/3*((1/P15)^(1/2)))^3)/Q15)*100)</f>
        <v> </v>
      </c>
      <c r="U15" s="34" t="str">
        <f aca="true" t="shared" si="5" ref="U15:U22">IF(P15&lt;5,"NC","--")</f>
        <v>NC</v>
      </c>
      <c r="V15" s="36" t="str">
        <f aca="true" t="shared" si="6" ref="V15:V22">IF(P15&lt;5," ",(((P15+1)*(1-1/(9*(P15+1))+(1.96/3)*(1/(P15+1))^(1/2))^3)/Q15)*100)</f>
        <v> </v>
      </c>
    </row>
    <row r="16" spans="1:22" ht="12.75" customHeight="1">
      <c r="A16" s="28" t="s">
        <v>14</v>
      </c>
      <c r="B16" s="37">
        <v>5</v>
      </c>
      <c r="C16" s="51">
        <v>3.9</v>
      </c>
      <c r="D16" s="37">
        <v>128</v>
      </c>
      <c r="E16" s="37" t="str">
        <f t="shared" si="0"/>
        <v> </v>
      </c>
      <c r="F16" s="47">
        <v>41</v>
      </c>
      <c r="G16" s="37" t="str">
        <f t="shared" si="1"/>
        <v>--</v>
      </c>
      <c r="H16" s="47">
        <v>298</v>
      </c>
      <c r="I16" s="38">
        <v>3</v>
      </c>
      <c r="J16" s="51">
        <v>2.1</v>
      </c>
      <c r="K16" s="37" t="s">
        <v>22</v>
      </c>
      <c r="L16" s="37"/>
      <c r="M16" s="37" t="str">
        <f aca="true" t="shared" si="7" ref="M16:M22">IF(I16&lt;5," ",((I16*(1-1/(9*I16)-1.96/3*((1/I16)^(1/2)))^3)/J16)*100)</f>
        <v> </v>
      </c>
      <c r="N16" s="37" t="str">
        <f t="shared" si="3"/>
        <v>NC</v>
      </c>
      <c r="O16" s="37" t="str">
        <f aca="true" t="shared" si="8" ref="O16:O22">IF(I16&lt;5," ",(((I16+1)*(1-1/(9*(I16+1))+(1.96/3)*(1/(I16+1))^(1/2))^3)/J16)*100)</f>
        <v> </v>
      </c>
      <c r="P16" s="38">
        <v>2</v>
      </c>
      <c r="Q16" s="51">
        <v>1.8</v>
      </c>
      <c r="R16" s="37" t="s">
        <v>22</v>
      </c>
      <c r="S16" s="37"/>
      <c r="T16" s="37" t="str">
        <f t="shared" si="4"/>
        <v> </v>
      </c>
      <c r="U16" s="37" t="str">
        <f t="shared" si="5"/>
        <v>NC</v>
      </c>
      <c r="V16" s="39" t="str">
        <f t="shared" si="6"/>
        <v> </v>
      </c>
    </row>
    <row r="17" spans="1:22" ht="12.75">
      <c r="A17" s="29" t="s">
        <v>24</v>
      </c>
      <c r="B17" s="40">
        <v>4</v>
      </c>
      <c r="C17" s="52">
        <v>6</v>
      </c>
      <c r="D17" s="40" t="s">
        <v>22</v>
      </c>
      <c r="E17" s="40"/>
      <c r="F17" s="48"/>
      <c r="G17" s="40" t="str">
        <f>IF(B17&lt;5,"NC","--")</f>
        <v>NC</v>
      </c>
      <c r="H17" s="48"/>
      <c r="I17" s="41">
        <v>2</v>
      </c>
      <c r="J17" s="52">
        <v>3.6</v>
      </c>
      <c r="K17" s="40" t="s">
        <v>22</v>
      </c>
      <c r="L17" s="40"/>
      <c r="M17" s="40"/>
      <c r="N17" s="40" t="str">
        <f>IF(I17&lt;5,"NC","--")</f>
        <v>NC</v>
      </c>
      <c r="O17" s="40"/>
      <c r="P17" s="41">
        <v>2</v>
      </c>
      <c r="Q17" s="52">
        <v>2.4</v>
      </c>
      <c r="R17" s="40" t="s">
        <v>22</v>
      </c>
      <c r="S17" s="40"/>
      <c r="T17" s="40"/>
      <c r="U17" s="40" t="str">
        <f>IF(P17&lt;5,"NC","--")</f>
        <v>NC</v>
      </c>
      <c r="V17" s="42"/>
    </row>
    <row r="18" spans="1:22" ht="12.75">
      <c r="A18" s="28" t="s">
        <v>18</v>
      </c>
      <c r="B18" s="40">
        <v>9</v>
      </c>
      <c r="C18" s="52">
        <v>5</v>
      </c>
      <c r="D18" s="40">
        <v>180</v>
      </c>
      <c r="E18" s="40" t="str">
        <f t="shared" si="0"/>
        <v> </v>
      </c>
      <c r="F18" s="48">
        <f>IF(B18&lt;5," ",((B18*(1-1/(9*B18)-1.96/3*((1/B18)^(1/2)))^3)/C18)*100)</f>
        <v>82.13641967044317</v>
      </c>
      <c r="G18" s="40" t="str">
        <f t="shared" si="1"/>
        <v>--</v>
      </c>
      <c r="H18" s="48">
        <f>IF(B18&lt;5," ",(((B18+1)*(1-1/(9*(B18+1))+(1.96/3)*(1/(B18+1))^(1/2))^3)/C18)*100)</f>
        <v>341.71886921470525</v>
      </c>
      <c r="I18" s="41">
        <v>7</v>
      </c>
      <c r="J18" s="52">
        <v>2.8</v>
      </c>
      <c r="K18" s="40">
        <v>252</v>
      </c>
      <c r="L18" s="40" t="str">
        <f t="shared" si="2"/>
        <v>*</v>
      </c>
      <c r="M18" s="40">
        <v>101</v>
      </c>
      <c r="N18" s="40" t="str">
        <f t="shared" si="3"/>
        <v>--</v>
      </c>
      <c r="O18" s="40">
        <v>518</v>
      </c>
      <c r="P18" s="41">
        <v>2</v>
      </c>
      <c r="Q18" s="52">
        <v>2.2</v>
      </c>
      <c r="R18" s="40" t="s">
        <v>22</v>
      </c>
      <c r="S18" s="40"/>
      <c r="T18" s="40" t="str">
        <f t="shared" si="4"/>
        <v> </v>
      </c>
      <c r="U18" s="40" t="str">
        <f t="shared" si="5"/>
        <v>NC</v>
      </c>
      <c r="V18" s="42" t="str">
        <f t="shared" si="6"/>
        <v> </v>
      </c>
    </row>
    <row r="19" spans="1:22" ht="12.75">
      <c r="A19" s="29" t="s">
        <v>15</v>
      </c>
      <c r="B19" s="37">
        <v>1</v>
      </c>
      <c r="C19" s="51">
        <v>1.3</v>
      </c>
      <c r="D19" s="37" t="s">
        <v>22</v>
      </c>
      <c r="E19" s="37"/>
      <c r="F19" s="47" t="str">
        <f>IF(B19&lt;5," ",((B19*(1-1/(9*B19)-1.96/3*((1/B19)^(1/2)))^3)/C19)*100)</f>
        <v> </v>
      </c>
      <c r="G19" s="37" t="str">
        <f t="shared" si="1"/>
        <v>NC</v>
      </c>
      <c r="H19" s="47" t="str">
        <f>IF(B19&lt;5," ",(((B19+1)*(1-1/(9*(B19+1))+(1.96/3)*(1/(B19+1))^(1/2))^3)/C19)*100)</f>
        <v> </v>
      </c>
      <c r="I19" s="38">
        <v>0</v>
      </c>
      <c r="J19" s="51">
        <v>0.9</v>
      </c>
      <c r="K19" s="37" t="s">
        <v>22</v>
      </c>
      <c r="L19" s="37"/>
      <c r="M19" s="37" t="str">
        <f t="shared" si="7"/>
        <v> </v>
      </c>
      <c r="N19" s="37" t="str">
        <f t="shared" si="3"/>
        <v>NC</v>
      </c>
      <c r="O19" s="37" t="str">
        <f t="shared" si="8"/>
        <v> </v>
      </c>
      <c r="P19" s="38">
        <v>1</v>
      </c>
      <c r="Q19" s="51">
        <v>0.4</v>
      </c>
      <c r="R19" s="37" t="s">
        <v>22</v>
      </c>
      <c r="S19" s="37"/>
      <c r="T19" s="37" t="str">
        <f t="shared" si="4"/>
        <v> </v>
      </c>
      <c r="U19" s="37" t="str">
        <f t="shared" si="5"/>
        <v>NC</v>
      </c>
      <c r="V19" s="39" t="str">
        <f t="shared" si="6"/>
        <v> </v>
      </c>
    </row>
    <row r="20" spans="1:22" ht="12.75">
      <c r="A20" s="28" t="s">
        <v>16</v>
      </c>
      <c r="B20" s="40">
        <v>37</v>
      </c>
      <c r="C20" s="52">
        <v>39.2</v>
      </c>
      <c r="D20" s="40">
        <v>94</v>
      </c>
      <c r="E20" s="40" t="str">
        <f t="shared" si="0"/>
        <v> </v>
      </c>
      <c r="F20" s="48">
        <f>IF(B20&lt;5," ",((B20*(1-1/(9*B20)-1.96/3*((1/B20)^(1/2)))^3)/C20)*100)</f>
        <v>66.44844680073051</v>
      </c>
      <c r="G20" s="40" t="str">
        <f t="shared" si="1"/>
        <v>--</v>
      </c>
      <c r="H20" s="48">
        <f>IF(B20&lt;5," ",(((B20+1)*(1-1/(9*(B20+1))+(1.96/3)*(1/(B20+1))^(1/2))^3)/C20)*100)</f>
        <v>130.105527364773</v>
      </c>
      <c r="I20" s="41">
        <v>20</v>
      </c>
      <c r="J20" s="52">
        <v>23.9</v>
      </c>
      <c r="K20" s="40">
        <v>84</v>
      </c>
      <c r="L20" s="40" t="str">
        <f t="shared" si="2"/>
        <v> </v>
      </c>
      <c r="M20" s="40">
        <f t="shared" si="7"/>
        <v>51.093359474374665</v>
      </c>
      <c r="N20" s="40" t="str">
        <f t="shared" si="3"/>
        <v>--</v>
      </c>
      <c r="O20" s="40">
        <f t="shared" si="8"/>
        <v>129.24725454507487</v>
      </c>
      <c r="P20" s="41">
        <v>17</v>
      </c>
      <c r="Q20" s="52">
        <v>15.3</v>
      </c>
      <c r="R20" s="40">
        <v>111</v>
      </c>
      <c r="S20" s="40" t="str">
        <f>IF(AND(OR(AND(T20&gt;100,T20&lt;&gt;0),V20&lt;100),V20&lt;&gt;0),"*"," ")</f>
        <v> </v>
      </c>
      <c r="T20" s="40">
        <v>65</v>
      </c>
      <c r="U20" s="40" t="str">
        <f t="shared" si="5"/>
        <v>--</v>
      </c>
      <c r="V20" s="42">
        <f t="shared" si="6"/>
        <v>177.9105275661105</v>
      </c>
    </row>
    <row r="21" spans="1:22" ht="12.75">
      <c r="A21" s="28" t="s">
        <v>19</v>
      </c>
      <c r="B21" s="43">
        <v>15</v>
      </c>
      <c r="C21" s="53">
        <v>9</v>
      </c>
      <c r="D21" s="43">
        <v>166</v>
      </c>
      <c r="E21" s="43" t="str">
        <f t="shared" si="0"/>
        <v> </v>
      </c>
      <c r="F21" s="49">
        <v>93</v>
      </c>
      <c r="G21" s="43" t="str">
        <f t="shared" si="1"/>
        <v>--</v>
      </c>
      <c r="H21" s="49">
        <v>274</v>
      </c>
      <c r="I21" s="44">
        <v>7</v>
      </c>
      <c r="J21" s="53">
        <v>4.7</v>
      </c>
      <c r="K21" s="43">
        <v>150</v>
      </c>
      <c r="L21" s="43" t="str">
        <f t="shared" si="2"/>
        <v> </v>
      </c>
      <c r="M21" s="43">
        <v>60</v>
      </c>
      <c r="N21" s="43" t="str">
        <f t="shared" si="3"/>
        <v>--</v>
      </c>
      <c r="O21" s="43">
        <v>309</v>
      </c>
      <c r="P21" s="44">
        <v>8</v>
      </c>
      <c r="Q21" s="53">
        <v>4.4</v>
      </c>
      <c r="R21" s="43">
        <v>183</v>
      </c>
      <c r="S21" s="43" t="str">
        <f>IF(AND(OR(AND(T21&gt;100,T21&lt;&gt;0),V21&lt;100),V21&lt;&gt;0),"*"," ")</f>
        <v> </v>
      </c>
      <c r="T21" s="43">
        <v>79</v>
      </c>
      <c r="U21" s="43" t="str">
        <f t="shared" si="5"/>
        <v>--</v>
      </c>
      <c r="V21" s="45">
        <v>360</v>
      </c>
    </row>
    <row r="22" spans="1:22" ht="12.75">
      <c r="A22" s="29" t="s">
        <v>17</v>
      </c>
      <c r="B22" s="43">
        <v>3</v>
      </c>
      <c r="C22" s="53">
        <v>5.5</v>
      </c>
      <c r="D22" s="43" t="s">
        <v>22</v>
      </c>
      <c r="E22" s="43"/>
      <c r="F22" s="49" t="str">
        <f>IF(B22&lt;5," ",((B22*(1-1/(9*B22)-1.96/3*((1/B22)^(1/2)))^3)/C22)*100)</f>
        <v> </v>
      </c>
      <c r="G22" s="43" t="str">
        <f t="shared" si="1"/>
        <v>NC</v>
      </c>
      <c r="H22" s="49" t="str">
        <f>IF(B22&lt;5," ",(((B22+1)*(1-1/(9*(B22+1))+(1.96/3)*(1/(B22+1))^(1/2))^3)/C22)*100)</f>
        <v> </v>
      </c>
      <c r="I22" s="44">
        <v>1</v>
      </c>
      <c r="J22" s="53">
        <v>2.6</v>
      </c>
      <c r="K22" s="43" t="s">
        <v>22</v>
      </c>
      <c r="L22" s="43"/>
      <c r="M22" s="43" t="str">
        <f t="shared" si="7"/>
        <v> </v>
      </c>
      <c r="N22" s="43" t="str">
        <f t="shared" si="3"/>
        <v>NC</v>
      </c>
      <c r="O22" s="43" t="str">
        <f t="shared" si="8"/>
        <v> </v>
      </c>
      <c r="P22" s="44">
        <v>2</v>
      </c>
      <c r="Q22" s="53">
        <v>2.9</v>
      </c>
      <c r="R22" s="43" t="s">
        <v>22</v>
      </c>
      <c r="S22" s="43"/>
      <c r="T22" s="43" t="str">
        <f t="shared" si="4"/>
        <v> </v>
      </c>
      <c r="U22" s="43" t="str">
        <f t="shared" si="5"/>
        <v>NC</v>
      </c>
      <c r="V22" s="45" t="str">
        <f t="shared" si="6"/>
        <v> </v>
      </c>
    </row>
    <row r="45" ht="13.5" thickBot="1"/>
    <row r="46" spans="1:22" ht="12.75">
      <c r="A46" s="8" t="s">
        <v>21</v>
      </c>
      <c r="B46" s="9"/>
      <c r="C46" s="10"/>
      <c r="D46" s="11" t="s">
        <v>2</v>
      </c>
      <c r="E46" s="12"/>
      <c r="F46" s="13"/>
      <c r="G46" s="14"/>
      <c r="H46" s="15"/>
      <c r="I46" s="12"/>
      <c r="J46" s="16"/>
      <c r="K46" s="17" t="s">
        <v>3</v>
      </c>
      <c r="L46" s="12"/>
      <c r="M46" s="13"/>
      <c r="N46" s="14"/>
      <c r="O46" s="15"/>
      <c r="P46" s="12"/>
      <c r="Q46" s="16"/>
      <c r="R46" s="17" t="s">
        <v>4</v>
      </c>
      <c r="S46" s="12"/>
      <c r="T46" s="13"/>
      <c r="U46" s="14"/>
      <c r="V46" s="18"/>
    </row>
    <row r="47" spans="1:22" ht="12.75">
      <c r="A47" s="54" t="s">
        <v>5</v>
      </c>
      <c r="B47" s="20" t="s">
        <v>6</v>
      </c>
      <c r="C47" s="20" t="s">
        <v>7</v>
      </c>
      <c r="D47" s="21" t="s">
        <v>8</v>
      </c>
      <c r="E47" s="22"/>
      <c r="F47" s="21">
        <v>95</v>
      </c>
      <c r="G47" s="21" t="s">
        <v>9</v>
      </c>
      <c r="H47" s="21" t="s">
        <v>10</v>
      </c>
      <c r="I47" s="23" t="s">
        <v>6</v>
      </c>
      <c r="J47" s="24" t="s">
        <v>7</v>
      </c>
      <c r="K47" s="24" t="s">
        <v>8</v>
      </c>
      <c r="L47" s="25"/>
      <c r="M47" s="24" t="s">
        <v>11</v>
      </c>
      <c r="N47" s="24" t="s">
        <v>9</v>
      </c>
      <c r="O47" s="24" t="s">
        <v>10</v>
      </c>
      <c r="P47" s="23" t="s">
        <v>6</v>
      </c>
      <c r="Q47" s="24" t="s">
        <v>7</v>
      </c>
      <c r="R47" s="24" t="s">
        <v>8</v>
      </c>
      <c r="S47" s="25"/>
      <c r="T47" s="24" t="s">
        <v>12</v>
      </c>
      <c r="U47" s="24" t="s">
        <v>9</v>
      </c>
      <c r="V47" s="26" t="s">
        <v>10</v>
      </c>
    </row>
    <row r="48" spans="1:22" ht="12.75">
      <c r="A48" s="27" t="s">
        <v>13</v>
      </c>
      <c r="B48" s="34">
        <v>5</v>
      </c>
      <c r="C48" s="50">
        <v>4.2</v>
      </c>
      <c r="D48" s="34">
        <v>120</v>
      </c>
      <c r="E48" s="34" t="str">
        <f aca="true" t="shared" si="9" ref="E48:E54">IF(AND(OR(AND(F48&gt;100,F48&lt;&gt;0),H48&lt;100),H48&lt;&gt;0),"*"," ")</f>
        <v> </v>
      </c>
      <c r="F48" s="46">
        <v>39</v>
      </c>
      <c r="G48" s="34" t="str">
        <f aca="true" t="shared" si="10" ref="G48:G55">IF(B48&lt;5,"NC","--")</f>
        <v>--</v>
      </c>
      <c r="H48" s="46">
        <v>280</v>
      </c>
      <c r="I48" s="35">
        <v>4</v>
      </c>
      <c r="J48" s="50">
        <v>3</v>
      </c>
      <c r="K48" s="34" t="s">
        <v>22</v>
      </c>
      <c r="L48" s="34"/>
      <c r="M48" s="34" t="str">
        <f aca="true" t="shared" si="11" ref="M48:M55">IF(I48&lt;5," ",((I48*(1-1/(9*I48)-1.96/3*((1/I48)^(1/2)))^3)/J48)*100)</f>
        <v> </v>
      </c>
      <c r="N48" s="34" t="str">
        <f aca="true" t="shared" si="12" ref="N48:N55">IF(I48&lt;5,"NC","--")</f>
        <v>NC</v>
      </c>
      <c r="O48" s="34" t="str">
        <f aca="true" t="shared" si="13" ref="O48:O55">IF(I48&lt;5," ",(((I48+1)*(1-1/(9*(I48+1))+(1.96/3)*(1/(I48+1))^(1/2))^3)/J48)*100)</f>
        <v> </v>
      </c>
      <c r="P48" s="35">
        <v>1</v>
      </c>
      <c r="Q48" s="50">
        <v>1.2</v>
      </c>
      <c r="R48" s="34" t="s">
        <v>22</v>
      </c>
      <c r="S48" s="34"/>
      <c r="T48" s="34" t="str">
        <f aca="true" t="shared" si="14" ref="T48:T55">IF(P48&lt;5," ",((P48*(1-1/(9*P48)-1.96/3*((1/P48)^(1/2)))^3)/Q48)*100)</f>
        <v> </v>
      </c>
      <c r="U48" s="34" t="str">
        <f aca="true" t="shared" si="15" ref="U48:U55">IF(P48&lt;5,"NC","--")</f>
        <v>NC</v>
      </c>
      <c r="V48" s="36" t="str">
        <f aca="true" t="shared" si="16" ref="V48:V55">IF(P48&lt;5," ",(((P48+1)*(1-1/(9*(P48+1))+(1.96/3)*(1/(P48+1))^(1/2))^3)/Q48)*100)</f>
        <v> </v>
      </c>
    </row>
    <row r="49" spans="1:22" ht="12.75">
      <c r="A49" s="28" t="s">
        <v>14</v>
      </c>
      <c r="B49" s="37">
        <v>4</v>
      </c>
      <c r="C49" s="51">
        <v>1.4</v>
      </c>
      <c r="D49" s="37" t="s">
        <v>22</v>
      </c>
      <c r="E49" s="37"/>
      <c r="F49" s="47" t="str">
        <f aca="true" t="shared" si="17" ref="F49:F55">IF(B49&lt;5," ",((B49*(1-1/(9*B49)-1.96/3*((1/B49)^(1/2)))^3)/C49)*100)</f>
        <v> </v>
      </c>
      <c r="G49" s="37" t="str">
        <f t="shared" si="10"/>
        <v>NC</v>
      </c>
      <c r="H49" s="47" t="str">
        <f aca="true" t="shared" si="18" ref="H49:H55">IF(B49&lt;5," ",(((B49+1)*(1-1/(9*(B49+1))+(1.96/3)*(1/(B49+1))^(1/2))^3)/C49)*100)</f>
        <v> </v>
      </c>
      <c r="I49" s="38">
        <v>3</v>
      </c>
      <c r="J49" s="51">
        <v>0.7</v>
      </c>
      <c r="K49" s="37" t="s">
        <v>22</v>
      </c>
      <c r="L49" s="37"/>
      <c r="M49" s="37" t="str">
        <f t="shared" si="11"/>
        <v> </v>
      </c>
      <c r="N49" s="37" t="str">
        <f t="shared" si="12"/>
        <v>NC</v>
      </c>
      <c r="O49" s="37" t="str">
        <f t="shared" si="13"/>
        <v> </v>
      </c>
      <c r="P49" s="38">
        <v>1</v>
      </c>
      <c r="Q49" s="51">
        <v>0.6</v>
      </c>
      <c r="R49" s="37" t="s">
        <v>22</v>
      </c>
      <c r="S49" s="37"/>
      <c r="T49" s="37" t="str">
        <f t="shared" si="14"/>
        <v> </v>
      </c>
      <c r="U49" s="37" t="str">
        <f t="shared" si="15"/>
        <v>NC</v>
      </c>
      <c r="V49" s="39" t="str">
        <f t="shared" si="16"/>
        <v> </v>
      </c>
    </row>
    <row r="50" spans="1:22" ht="12.75">
      <c r="A50" s="29" t="s">
        <v>24</v>
      </c>
      <c r="B50" s="40">
        <v>0</v>
      </c>
      <c r="C50" s="52">
        <v>1.8</v>
      </c>
      <c r="D50" s="40" t="s">
        <v>22</v>
      </c>
      <c r="E50" s="40"/>
      <c r="F50" s="48"/>
      <c r="G50" s="40" t="str">
        <f>IF(B50&lt;5,"NC","--")</f>
        <v>NC</v>
      </c>
      <c r="H50" s="48"/>
      <c r="I50" s="41">
        <v>0</v>
      </c>
      <c r="J50" s="52">
        <v>1.1</v>
      </c>
      <c r="K50" s="40" t="s">
        <v>22</v>
      </c>
      <c r="L50" s="40"/>
      <c r="M50" s="40"/>
      <c r="N50" s="40" t="str">
        <f>IF(I50&lt;5,"NC","--")</f>
        <v>NC</v>
      </c>
      <c r="O50" s="40"/>
      <c r="P50" s="41">
        <v>0</v>
      </c>
      <c r="Q50" s="52">
        <v>0.7</v>
      </c>
      <c r="R50" s="40" t="s">
        <v>22</v>
      </c>
      <c r="S50" s="40"/>
      <c r="T50" s="40"/>
      <c r="U50" s="40" t="str">
        <f>IF(P50&lt;5,"NC","--")</f>
        <v>NC</v>
      </c>
      <c r="V50" s="42"/>
    </row>
    <row r="51" spans="1:22" ht="12.75">
      <c r="A51" s="28" t="s">
        <v>18</v>
      </c>
      <c r="B51" s="40">
        <v>2</v>
      </c>
      <c r="C51" s="52">
        <v>1.9</v>
      </c>
      <c r="D51" s="40" t="s">
        <v>22</v>
      </c>
      <c r="E51" s="40"/>
      <c r="F51" s="48" t="str">
        <f t="shared" si="17"/>
        <v> </v>
      </c>
      <c r="G51" s="40" t="str">
        <f t="shared" si="10"/>
        <v>NC</v>
      </c>
      <c r="H51" s="48" t="str">
        <f t="shared" si="18"/>
        <v> </v>
      </c>
      <c r="I51" s="41">
        <v>2</v>
      </c>
      <c r="J51" s="52">
        <v>1.1</v>
      </c>
      <c r="K51" s="40" t="s">
        <v>22</v>
      </c>
      <c r="L51" s="40"/>
      <c r="M51" s="40" t="str">
        <f t="shared" si="11"/>
        <v> </v>
      </c>
      <c r="N51" s="40" t="str">
        <f t="shared" si="12"/>
        <v>NC</v>
      </c>
      <c r="O51" s="40" t="str">
        <f t="shared" si="13"/>
        <v> </v>
      </c>
      <c r="P51" s="41">
        <v>0</v>
      </c>
      <c r="Q51" s="52">
        <v>0.9</v>
      </c>
      <c r="R51" s="40" t="s">
        <v>22</v>
      </c>
      <c r="S51" s="40"/>
      <c r="T51" s="40" t="str">
        <f t="shared" si="14"/>
        <v> </v>
      </c>
      <c r="U51" s="40" t="str">
        <f t="shared" si="15"/>
        <v>NC</v>
      </c>
      <c r="V51" s="42" t="str">
        <f t="shared" si="16"/>
        <v> </v>
      </c>
    </row>
    <row r="52" spans="1:22" ht="12.75">
      <c r="A52" s="29" t="s">
        <v>15</v>
      </c>
      <c r="B52" s="37">
        <v>0</v>
      </c>
      <c r="C52" s="51">
        <v>0.4</v>
      </c>
      <c r="D52" s="37" t="s">
        <v>22</v>
      </c>
      <c r="E52" s="37"/>
      <c r="F52" s="47" t="str">
        <f t="shared" si="17"/>
        <v> </v>
      </c>
      <c r="G52" s="37" t="str">
        <f t="shared" si="10"/>
        <v>NC</v>
      </c>
      <c r="H52" s="47" t="str">
        <f t="shared" si="18"/>
        <v> </v>
      </c>
      <c r="I52" s="38">
        <v>0</v>
      </c>
      <c r="J52" s="51">
        <v>0.3</v>
      </c>
      <c r="K52" s="37" t="s">
        <v>22</v>
      </c>
      <c r="L52" s="37"/>
      <c r="M52" s="37" t="str">
        <f t="shared" si="11"/>
        <v> </v>
      </c>
      <c r="N52" s="37" t="str">
        <f t="shared" si="12"/>
        <v>NC</v>
      </c>
      <c r="O52" s="37" t="str">
        <f t="shared" si="13"/>
        <v> </v>
      </c>
      <c r="P52" s="38">
        <v>0</v>
      </c>
      <c r="Q52" s="51">
        <v>0.1</v>
      </c>
      <c r="R52" s="37" t="s">
        <v>22</v>
      </c>
      <c r="S52" s="37"/>
      <c r="T52" s="37" t="str">
        <f t="shared" si="14"/>
        <v> </v>
      </c>
      <c r="U52" s="37" t="str">
        <f t="shared" si="15"/>
        <v>NC</v>
      </c>
      <c r="V52" s="39" t="str">
        <f t="shared" si="16"/>
        <v> </v>
      </c>
    </row>
    <row r="53" spans="1:22" ht="12.75">
      <c r="A53" s="28" t="s">
        <v>16</v>
      </c>
      <c r="B53" s="40">
        <v>16</v>
      </c>
      <c r="C53" s="52">
        <v>13.9</v>
      </c>
      <c r="D53" s="40">
        <v>115</v>
      </c>
      <c r="E53" s="40" t="str">
        <f t="shared" si="9"/>
        <v> </v>
      </c>
      <c r="F53" s="48">
        <f t="shared" si="17"/>
        <v>65.75114921149502</v>
      </c>
      <c r="G53" s="40" t="str">
        <f t="shared" si="10"/>
        <v>--</v>
      </c>
      <c r="H53" s="48">
        <f t="shared" si="18"/>
        <v>186.9398218377834</v>
      </c>
      <c r="I53" s="41">
        <v>7</v>
      </c>
      <c r="J53" s="52">
        <v>8.9</v>
      </c>
      <c r="K53" s="40">
        <v>78</v>
      </c>
      <c r="L53" s="40" t="str">
        <f>IF(AND(OR(AND(M53&gt;100,M53&lt;&gt;0),O53&lt;100),O53&lt;&gt;0),"*"," ")</f>
        <v> </v>
      </c>
      <c r="M53" s="40">
        <v>31</v>
      </c>
      <c r="N53" s="40" t="str">
        <f t="shared" si="12"/>
        <v>--</v>
      </c>
      <c r="O53" s="40">
        <v>161</v>
      </c>
      <c r="P53" s="41">
        <v>9</v>
      </c>
      <c r="Q53" s="52">
        <v>5</v>
      </c>
      <c r="R53" s="40">
        <v>181</v>
      </c>
      <c r="S53" s="40" t="str">
        <f>IF(AND(OR(AND(T53&gt;100,T53&lt;&gt;0),V53&lt;100),V53&lt;&gt;0),"*"," ")</f>
        <v> </v>
      </c>
      <c r="T53" s="40">
        <v>82</v>
      </c>
      <c r="U53" s="40" t="str">
        <f t="shared" si="15"/>
        <v>--</v>
      </c>
      <c r="V53" s="42">
        <v>343</v>
      </c>
    </row>
    <row r="54" spans="1:22" ht="12.75">
      <c r="A54" s="28" t="s">
        <v>19</v>
      </c>
      <c r="B54" s="43">
        <v>5</v>
      </c>
      <c r="C54" s="53">
        <v>2.9</v>
      </c>
      <c r="D54" s="43">
        <v>171</v>
      </c>
      <c r="E54" s="43" t="str">
        <f t="shared" si="9"/>
        <v> </v>
      </c>
      <c r="F54" s="49">
        <v>55</v>
      </c>
      <c r="G54" s="43" t="str">
        <f t="shared" si="10"/>
        <v>--</v>
      </c>
      <c r="H54" s="49">
        <v>398</v>
      </c>
      <c r="I54" s="44">
        <v>2</v>
      </c>
      <c r="J54" s="53">
        <v>1.5</v>
      </c>
      <c r="K54" s="43" t="s">
        <v>22</v>
      </c>
      <c r="L54" s="43"/>
      <c r="M54" s="43" t="str">
        <f t="shared" si="11"/>
        <v> </v>
      </c>
      <c r="N54" s="43" t="str">
        <f t="shared" si="12"/>
        <v>NC</v>
      </c>
      <c r="O54" s="43" t="str">
        <f t="shared" si="13"/>
        <v> </v>
      </c>
      <c r="P54" s="44">
        <v>3</v>
      </c>
      <c r="Q54" s="53">
        <v>1.4</v>
      </c>
      <c r="R54" s="43" t="s">
        <v>22</v>
      </c>
      <c r="S54" s="43"/>
      <c r="T54" s="43" t="str">
        <f t="shared" si="14"/>
        <v> </v>
      </c>
      <c r="U54" s="43" t="str">
        <f t="shared" si="15"/>
        <v>NC</v>
      </c>
      <c r="V54" s="45" t="str">
        <f t="shared" si="16"/>
        <v> </v>
      </c>
    </row>
    <row r="55" spans="1:22" ht="12.75">
      <c r="A55" s="29" t="s">
        <v>17</v>
      </c>
      <c r="B55" s="43">
        <v>1</v>
      </c>
      <c r="C55" s="53">
        <v>2.2</v>
      </c>
      <c r="D55" s="43" t="s">
        <v>22</v>
      </c>
      <c r="E55" s="43"/>
      <c r="F55" s="49" t="str">
        <f t="shared" si="17"/>
        <v> </v>
      </c>
      <c r="G55" s="43" t="str">
        <f t="shared" si="10"/>
        <v>NC</v>
      </c>
      <c r="H55" s="49" t="str">
        <f t="shared" si="18"/>
        <v> </v>
      </c>
      <c r="I55" s="44">
        <v>1</v>
      </c>
      <c r="J55" s="53">
        <v>1</v>
      </c>
      <c r="K55" s="43" t="s">
        <v>22</v>
      </c>
      <c r="L55" s="43"/>
      <c r="M55" s="43" t="str">
        <f t="shared" si="11"/>
        <v> </v>
      </c>
      <c r="N55" s="43" t="str">
        <f t="shared" si="12"/>
        <v>NC</v>
      </c>
      <c r="O55" s="43" t="str">
        <f t="shared" si="13"/>
        <v> </v>
      </c>
      <c r="P55" s="44">
        <v>0</v>
      </c>
      <c r="Q55" s="53">
        <v>1.2</v>
      </c>
      <c r="R55" s="43" t="s">
        <v>22</v>
      </c>
      <c r="S55" s="43"/>
      <c r="T55" s="43" t="str">
        <f t="shared" si="14"/>
        <v> </v>
      </c>
      <c r="U55" s="43" t="str">
        <f t="shared" si="15"/>
        <v>NC</v>
      </c>
      <c r="V55" s="45" t="str">
        <f t="shared" si="16"/>
        <v> </v>
      </c>
    </row>
    <row r="56" ht="13.5" thickBot="1"/>
    <row r="57" spans="1:22" ht="12.75">
      <c r="A57" s="8" t="s">
        <v>1</v>
      </c>
      <c r="B57" s="9"/>
      <c r="C57" s="10"/>
      <c r="D57" s="11" t="s">
        <v>2</v>
      </c>
      <c r="E57" s="12"/>
      <c r="F57" s="13"/>
      <c r="G57" s="14"/>
      <c r="H57" s="15"/>
      <c r="I57" s="12"/>
      <c r="J57" s="16"/>
      <c r="K57" s="17" t="s">
        <v>3</v>
      </c>
      <c r="L57" s="12"/>
      <c r="M57" s="13"/>
      <c r="N57" s="14"/>
      <c r="O57" s="15"/>
      <c r="P57" s="12"/>
      <c r="Q57" s="16"/>
      <c r="R57" s="17" t="s">
        <v>4</v>
      </c>
      <c r="S57" s="12"/>
      <c r="T57" s="13"/>
      <c r="U57" s="14"/>
      <c r="V57" s="18"/>
    </row>
    <row r="58" spans="1:22" ht="12.75">
      <c r="A58" s="54" t="s">
        <v>5</v>
      </c>
      <c r="B58" s="20" t="s">
        <v>6</v>
      </c>
      <c r="C58" s="20" t="s">
        <v>7</v>
      </c>
      <c r="D58" s="21" t="s">
        <v>8</v>
      </c>
      <c r="E58" s="22"/>
      <c r="F58" s="21">
        <v>95</v>
      </c>
      <c r="G58" s="21" t="s">
        <v>9</v>
      </c>
      <c r="H58" s="21" t="s">
        <v>10</v>
      </c>
      <c r="I58" s="23" t="s">
        <v>6</v>
      </c>
      <c r="J58" s="24" t="s">
        <v>7</v>
      </c>
      <c r="K58" s="24" t="s">
        <v>8</v>
      </c>
      <c r="L58" s="25"/>
      <c r="M58" s="24" t="s">
        <v>11</v>
      </c>
      <c r="N58" s="24" t="s">
        <v>9</v>
      </c>
      <c r="O58" s="24" t="s">
        <v>10</v>
      </c>
      <c r="P58" s="23" t="s">
        <v>6</v>
      </c>
      <c r="Q58" s="24" t="s">
        <v>7</v>
      </c>
      <c r="R58" s="24" t="s">
        <v>8</v>
      </c>
      <c r="S58" s="25"/>
      <c r="T58" s="24" t="s">
        <v>12</v>
      </c>
      <c r="U58" s="24" t="s">
        <v>9</v>
      </c>
      <c r="V58" s="26" t="s">
        <v>10</v>
      </c>
    </row>
    <row r="59" spans="1:22" ht="12.75">
      <c r="A59" s="27" t="s">
        <v>13</v>
      </c>
      <c r="B59" s="34">
        <v>3</v>
      </c>
      <c r="C59" s="50">
        <v>6.3</v>
      </c>
      <c r="D59" s="34" t="s">
        <v>22</v>
      </c>
      <c r="E59" s="34"/>
      <c r="F59" s="46" t="str">
        <f aca="true" t="shared" si="19" ref="F59:F66">IF(B59&lt;5," ",((B59*(1-1/(9*B59)-1.96/3*((1/B59)^(1/2)))^3)/C59)*100)</f>
        <v> </v>
      </c>
      <c r="G59" s="34" t="str">
        <f aca="true" t="shared" si="20" ref="G59:G66">IF(B59&lt;5,"NC","--")</f>
        <v>NC</v>
      </c>
      <c r="H59" s="46" t="str">
        <f aca="true" t="shared" si="21" ref="H59:H66">IF(B59&lt;5," ",(((B59+1)*(1-1/(9*(B59+1))+(1.96/3)*(1/(B59+1))^(1/2))^3)/C59)*100)</f>
        <v> </v>
      </c>
      <c r="I59" s="35">
        <v>1</v>
      </c>
      <c r="J59" s="50">
        <v>4.5</v>
      </c>
      <c r="K59" s="34" t="s">
        <v>22</v>
      </c>
      <c r="L59" s="34"/>
      <c r="M59" s="34" t="str">
        <f aca="true" t="shared" si="22" ref="M59:M66">IF(I59&lt;5," ",((I59*(1-1/(9*I59)-1.96/3*((1/I59)^(1/2)))^3)/J59)*100)</f>
        <v> </v>
      </c>
      <c r="N59" s="34" t="str">
        <f aca="true" t="shared" si="23" ref="N59:N66">IF(I59&lt;5,"NC","--")</f>
        <v>NC</v>
      </c>
      <c r="O59" s="34" t="str">
        <f aca="true" t="shared" si="24" ref="O59:O66">IF(I59&lt;5," ",(((I59+1)*(1-1/(9*(I59+1))+(1.96/3)*(1/(I59+1))^(1/2))^3)/J59)*100)</f>
        <v> </v>
      </c>
      <c r="P59" s="35">
        <v>2</v>
      </c>
      <c r="Q59" s="50">
        <v>1.8</v>
      </c>
      <c r="R59" s="34" t="s">
        <v>22</v>
      </c>
      <c r="S59" s="34"/>
      <c r="T59" s="34" t="str">
        <f aca="true" t="shared" si="25" ref="T59:T66">IF(P59&lt;5," ",((P59*(1-1/(9*P59)-1.96/3*((1/P59)^(1/2)))^3)/Q59)*100)</f>
        <v> </v>
      </c>
      <c r="U59" s="34" t="str">
        <f aca="true" t="shared" si="26" ref="U59:U66">IF(P59&lt;5,"NC","--")</f>
        <v>NC</v>
      </c>
      <c r="V59" s="36" t="str">
        <f aca="true" t="shared" si="27" ref="V59:V66">IF(P59&lt;5," ",(((P59+1)*(1-1/(9*(P59+1))+(1.96/3)*(1/(P59+1))^(1/2))^3)/Q59)*100)</f>
        <v> </v>
      </c>
    </row>
    <row r="60" spans="1:22" ht="12.75">
      <c r="A60" s="28" t="s">
        <v>14</v>
      </c>
      <c r="B60" s="37">
        <v>1</v>
      </c>
      <c r="C60" s="51">
        <v>2.6</v>
      </c>
      <c r="D60" s="37" t="s">
        <v>22</v>
      </c>
      <c r="E60" s="37"/>
      <c r="F60" s="47" t="str">
        <f t="shared" si="19"/>
        <v> </v>
      </c>
      <c r="G60" s="37" t="str">
        <f t="shared" si="20"/>
        <v>NC</v>
      </c>
      <c r="H60" s="47" t="str">
        <f t="shared" si="21"/>
        <v> </v>
      </c>
      <c r="I60" s="38">
        <v>0</v>
      </c>
      <c r="J60" s="51">
        <v>1.4</v>
      </c>
      <c r="K60" s="37" t="s">
        <v>22</v>
      </c>
      <c r="L60" s="37"/>
      <c r="M60" s="37" t="str">
        <f t="shared" si="22"/>
        <v> </v>
      </c>
      <c r="N60" s="37" t="str">
        <f t="shared" si="23"/>
        <v>NC</v>
      </c>
      <c r="O60" s="37" t="str">
        <f t="shared" si="24"/>
        <v> </v>
      </c>
      <c r="P60" s="38">
        <v>1</v>
      </c>
      <c r="Q60" s="51">
        <v>1.2</v>
      </c>
      <c r="R60" s="37" t="s">
        <v>22</v>
      </c>
      <c r="S60" s="37"/>
      <c r="T60" s="37" t="str">
        <f t="shared" si="25"/>
        <v> </v>
      </c>
      <c r="U60" s="37" t="str">
        <f t="shared" si="26"/>
        <v>NC</v>
      </c>
      <c r="V60" s="39" t="str">
        <f t="shared" si="27"/>
        <v> </v>
      </c>
    </row>
    <row r="61" spans="1:22" ht="12.75">
      <c r="A61" s="29" t="s">
        <v>24</v>
      </c>
      <c r="B61" s="40">
        <v>4</v>
      </c>
      <c r="C61" s="52">
        <v>4.2</v>
      </c>
      <c r="D61" s="40" t="s">
        <v>22</v>
      </c>
      <c r="E61" s="40"/>
      <c r="F61" s="48"/>
      <c r="G61" s="40" t="str">
        <f>IF(B61&lt;5,"NC","--")</f>
        <v>NC</v>
      </c>
      <c r="H61" s="48"/>
      <c r="I61" s="41">
        <v>2</v>
      </c>
      <c r="J61" s="52">
        <v>2.6</v>
      </c>
      <c r="K61" s="40" t="s">
        <v>22</v>
      </c>
      <c r="L61" s="40"/>
      <c r="M61" s="40"/>
      <c r="N61" s="40" t="str">
        <f>IF(I61&lt;5,"NC","--")</f>
        <v>NC</v>
      </c>
      <c r="O61" s="40"/>
      <c r="P61" s="41">
        <v>2</v>
      </c>
      <c r="Q61" s="52">
        <v>1.6</v>
      </c>
      <c r="R61" s="40" t="s">
        <v>22</v>
      </c>
      <c r="S61" s="40"/>
      <c r="T61" s="40"/>
      <c r="U61" s="40" t="str">
        <f>IF(P61&lt;5,"NC","--")</f>
        <v>NC</v>
      </c>
      <c r="V61" s="42"/>
    </row>
    <row r="62" spans="1:22" ht="12.75">
      <c r="A62" s="28" t="s">
        <v>18</v>
      </c>
      <c r="B62" s="40">
        <v>7</v>
      </c>
      <c r="C62" s="52">
        <v>3.1</v>
      </c>
      <c r="D62" s="40">
        <v>228</v>
      </c>
      <c r="E62" s="40" t="str">
        <f>IF(AND(OR(AND(F62&gt;100,F62&lt;&gt;0),H62&lt;100),H62&lt;&gt;0),"*"," ")</f>
        <v> </v>
      </c>
      <c r="F62" s="48">
        <v>91</v>
      </c>
      <c r="G62" s="40" t="str">
        <f t="shared" si="20"/>
        <v>--</v>
      </c>
      <c r="H62" s="48">
        <v>469</v>
      </c>
      <c r="I62" s="41">
        <v>5</v>
      </c>
      <c r="J62" s="52">
        <v>1.7</v>
      </c>
      <c r="K62" s="40">
        <v>289</v>
      </c>
      <c r="L62" s="40" t="str">
        <f>IF(AND(OR(AND(M62&gt;100,M62&lt;&gt;0),O62&lt;100),O62&lt;&gt;0),"*"," ")</f>
        <v> </v>
      </c>
      <c r="M62" s="40">
        <v>93</v>
      </c>
      <c r="N62" s="40" t="str">
        <f t="shared" si="23"/>
        <v>--</v>
      </c>
      <c r="O62" s="40">
        <v>674</v>
      </c>
      <c r="P62" s="41">
        <v>2</v>
      </c>
      <c r="Q62" s="52">
        <v>1.3</v>
      </c>
      <c r="R62" s="40" t="s">
        <v>22</v>
      </c>
      <c r="S62" s="40" t="str">
        <f>IF(AND(OR(AND(T62&gt;100,T62&lt;&gt;0),V62&lt;100),V62&lt;&gt;0),"*"," ")</f>
        <v> </v>
      </c>
      <c r="T62" s="40"/>
      <c r="U62" s="40" t="str">
        <f>IF(P62&lt;5,"NC","--")</f>
        <v>NC</v>
      </c>
      <c r="V62" s="42"/>
    </row>
    <row r="63" spans="1:22" ht="12.75">
      <c r="A63" s="29" t="s">
        <v>15</v>
      </c>
      <c r="B63" s="37">
        <v>1</v>
      </c>
      <c r="C63" s="51">
        <v>0.9</v>
      </c>
      <c r="D63" s="37" t="s">
        <v>22</v>
      </c>
      <c r="E63" s="37"/>
      <c r="F63" s="47" t="str">
        <f t="shared" si="19"/>
        <v> </v>
      </c>
      <c r="G63" s="37" t="str">
        <f t="shared" si="20"/>
        <v>NC</v>
      </c>
      <c r="H63" s="47" t="str">
        <f t="shared" si="21"/>
        <v> </v>
      </c>
      <c r="I63" s="38">
        <v>0</v>
      </c>
      <c r="J63" s="51">
        <v>0.6</v>
      </c>
      <c r="K63" s="37" t="s">
        <v>22</v>
      </c>
      <c r="L63" s="37"/>
      <c r="M63" s="37" t="str">
        <f t="shared" si="22"/>
        <v> </v>
      </c>
      <c r="N63" s="37" t="str">
        <f t="shared" si="23"/>
        <v>NC</v>
      </c>
      <c r="O63" s="37" t="str">
        <f t="shared" si="24"/>
        <v> </v>
      </c>
      <c r="P63" s="38">
        <v>1</v>
      </c>
      <c r="Q63" s="51">
        <v>0.2</v>
      </c>
      <c r="R63" s="37" t="s">
        <v>22</v>
      </c>
      <c r="S63" s="37"/>
      <c r="T63" s="37" t="str">
        <f t="shared" si="25"/>
        <v> </v>
      </c>
      <c r="U63" s="37" t="str">
        <f t="shared" si="26"/>
        <v>NC</v>
      </c>
      <c r="V63" s="39" t="str">
        <f t="shared" si="27"/>
        <v> </v>
      </c>
    </row>
    <row r="64" spans="1:22" ht="12.75">
      <c r="A64" s="28" t="s">
        <v>16</v>
      </c>
      <c r="B64" s="40">
        <v>21</v>
      </c>
      <c r="C64" s="52">
        <v>25.3</v>
      </c>
      <c r="D64" s="40">
        <v>83</v>
      </c>
      <c r="E64" s="40" t="str">
        <f>IF(AND(OR(AND(F64&gt;100,F64&lt;&gt;0),H64&lt;100),H64&lt;&gt;0),"*"," ")</f>
        <v> </v>
      </c>
      <c r="F64" s="48">
        <f t="shared" si="19"/>
        <v>51.36077732115083</v>
      </c>
      <c r="G64" s="40" t="str">
        <f t="shared" si="20"/>
        <v>--</v>
      </c>
      <c r="H64" s="48">
        <f t="shared" si="21"/>
        <v>126.88718420591196</v>
      </c>
      <c r="I64" s="41">
        <v>13</v>
      </c>
      <c r="J64" s="52">
        <v>15</v>
      </c>
      <c r="K64" s="40">
        <v>86</v>
      </c>
      <c r="L64" s="40" t="str">
        <f>IF(AND(OR(AND(M64&gt;100,M64&lt;&gt;0),O64&lt;100),O64&lt;&gt;0),"*"," ")</f>
        <v> </v>
      </c>
      <c r="M64" s="40">
        <v>46</v>
      </c>
      <c r="N64" s="40" t="str">
        <f t="shared" si="23"/>
        <v>--</v>
      </c>
      <c r="O64" s="40">
        <v>148</v>
      </c>
      <c r="P64" s="41">
        <v>8</v>
      </c>
      <c r="Q64" s="52">
        <v>10.2</v>
      </c>
      <c r="R64" s="40">
        <v>78</v>
      </c>
      <c r="S64" s="40" t="str">
        <f>IF(AND(OR(AND(T64&gt;100,T64&lt;&gt;0),V64&lt;100),V64&lt;&gt;0),"*"," ")</f>
        <v> </v>
      </c>
      <c r="T64" s="40">
        <v>33</v>
      </c>
      <c r="U64" s="40" t="str">
        <f t="shared" si="26"/>
        <v>--</v>
      </c>
      <c r="V64" s="42">
        <v>153</v>
      </c>
    </row>
    <row r="65" spans="1:22" ht="12.75">
      <c r="A65" s="28" t="s">
        <v>19</v>
      </c>
      <c r="B65" s="43">
        <v>10</v>
      </c>
      <c r="C65" s="53">
        <v>6.1</v>
      </c>
      <c r="D65" s="43">
        <v>163</v>
      </c>
      <c r="E65" s="43" t="str">
        <f>IF(AND(OR(AND(F65&gt;100,F65&lt;&gt;0),H65&lt;100),H65&lt;&gt;0),"*"," ")</f>
        <v> </v>
      </c>
      <c r="F65" s="49">
        <f t="shared" si="19"/>
        <v>78.48164287760002</v>
      </c>
      <c r="G65" s="43" t="str">
        <f t="shared" si="20"/>
        <v>--</v>
      </c>
      <c r="H65" s="49">
        <v>300</v>
      </c>
      <c r="I65" s="44">
        <v>5</v>
      </c>
      <c r="J65" s="53">
        <v>3.2</v>
      </c>
      <c r="K65" s="43">
        <v>157</v>
      </c>
      <c r="L65" s="43" t="str">
        <f>IF(AND(OR(AND(M65&gt;100,M65&lt;&gt;0),O65&lt;100),O65&lt;&gt;0),"*"," ")</f>
        <v> </v>
      </c>
      <c r="M65" s="43">
        <v>51</v>
      </c>
      <c r="N65" s="43" t="str">
        <f t="shared" si="23"/>
        <v>--</v>
      </c>
      <c r="O65" s="43">
        <v>366</v>
      </c>
      <c r="P65" s="44">
        <v>5</v>
      </c>
      <c r="Q65" s="53">
        <v>2.9</v>
      </c>
      <c r="R65" s="43">
        <v>170</v>
      </c>
      <c r="S65" s="43" t="str">
        <f>IF(AND(OR(AND(T65&gt;100,T65&lt;&gt;0),V65&lt;100),V65&lt;&gt;0),"*"," ")</f>
        <v> </v>
      </c>
      <c r="T65" s="43">
        <v>55</v>
      </c>
      <c r="U65" s="43" t="str">
        <f t="shared" si="26"/>
        <v>--</v>
      </c>
      <c r="V65" s="45">
        <v>398</v>
      </c>
    </row>
    <row r="66" spans="1:22" ht="12.75">
      <c r="A66" s="29" t="s">
        <v>17</v>
      </c>
      <c r="B66" s="43">
        <v>2</v>
      </c>
      <c r="C66" s="53">
        <v>3.4</v>
      </c>
      <c r="D66" s="43" t="s">
        <v>22</v>
      </c>
      <c r="E66" s="43"/>
      <c r="F66" s="49" t="str">
        <f t="shared" si="19"/>
        <v> </v>
      </c>
      <c r="G66" s="43" t="str">
        <f t="shared" si="20"/>
        <v>NC</v>
      </c>
      <c r="H66" s="49" t="str">
        <f t="shared" si="21"/>
        <v> </v>
      </c>
      <c r="I66" s="44">
        <v>0</v>
      </c>
      <c r="J66" s="53">
        <v>1.6</v>
      </c>
      <c r="K66" s="43" t="s">
        <v>22</v>
      </c>
      <c r="L66" s="43"/>
      <c r="M66" s="43" t="str">
        <f t="shared" si="22"/>
        <v> </v>
      </c>
      <c r="N66" s="43" t="str">
        <f t="shared" si="23"/>
        <v>NC</v>
      </c>
      <c r="O66" s="43" t="str">
        <f t="shared" si="24"/>
        <v> </v>
      </c>
      <c r="P66" s="44">
        <v>2</v>
      </c>
      <c r="Q66" s="53">
        <v>1.8</v>
      </c>
      <c r="R66" s="43" t="s">
        <v>22</v>
      </c>
      <c r="S66" s="43"/>
      <c r="T66" s="43" t="str">
        <f t="shared" si="25"/>
        <v> </v>
      </c>
      <c r="U66" s="43" t="str">
        <f t="shared" si="26"/>
        <v>NC</v>
      </c>
      <c r="V66" s="45" t="str">
        <f t="shared" si="27"/>
        <v> </v>
      </c>
    </row>
  </sheetData>
  <printOptions horizontalCentered="1" verticalCentered="1"/>
  <pageMargins left="0" right="0" top="0.25" bottom="0.25" header="0.5" footer="0.5"/>
  <pageSetup horizontalDpi="600" verticalDpi="600" orientation="landscape" scale="103" r:id="rId2"/>
  <rowBreaks count="1" manualBreakCount="1">
    <brk id="37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Normal="75" zoomScaleSheetLayoutView="100" workbookViewId="0" topLeftCell="A1">
      <selection activeCell="Q61" sqref="Q61"/>
    </sheetView>
  </sheetViews>
  <sheetFormatPr defaultColWidth="7.25390625" defaultRowHeight="12.75"/>
  <cols>
    <col min="1" max="1" width="13.625" style="31" customWidth="1"/>
    <col min="2" max="4" width="6.625" style="31" customWidth="1"/>
    <col min="5" max="5" width="1.625" style="31" customWidth="1"/>
    <col min="6" max="6" width="4.125" style="31" customWidth="1"/>
    <col min="7" max="7" width="2.625" style="31" customWidth="1"/>
    <col min="8" max="8" width="4.625" style="31" customWidth="1"/>
    <col min="9" max="11" width="6.625" style="31" customWidth="1"/>
    <col min="12" max="12" width="1.625" style="31" customWidth="1"/>
    <col min="13" max="13" width="4.25390625" style="31" customWidth="1"/>
    <col min="14" max="14" width="2.625" style="31" customWidth="1"/>
    <col min="15" max="15" width="4.125" style="31" customWidth="1"/>
    <col min="16" max="18" width="6.625" style="31" customWidth="1"/>
    <col min="19" max="19" width="1.625" style="31" customWidth="1"/>
    <col min="20" max="20" width="4.125" style="31" customWidth="1"/>
    <col min="21" max="21" width="2.625" style="31" customWidth="1"/>
    <col min="22" max="22" width="4.125" style="31" customWidth="1"/>
    <col min="23" max="16384" width="7.25390625" style="31" customWidth="1"/>
  </cols>
  <sheetData>
    <row r="1" spans="1:23" ht="26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6.25">
      <c r="A3" s="4"/>
      <c r="B3" s="5"/>
      <c r="C3" s="3"/>
      <c r="D3" s="3"/>
      <c r="E3" s="3"/>
      <c r="F3" s="3"/>
      <c r="G3" s="2"/>
      <c r="H3" s="3"/>
      <c r="I3" s="3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</row>
    <row r="4" spans="1:22" ht="18.75">
      <c r="A4" s="4"/>
      <c r="B4" s="4"/>
      <c r="C4" s="3"/>
      <c r="D4" s="3"/>
      <c r="E4" s="3"/>
      <c r="F4" s="3"/>
      <c r="G4" s="3"/>
      <c r="H4" s="7" t="s">
        <v>0</v>
      </c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.75">
      <c r="A5" s="3"/>
      <c r="B5" s="3"/>
      <c r="C5" s="3"/>
      <c r="D5" s="3"/>
      <c r="E5" s="3"/>
      <c r="F5" s="3"/>
      <c r="G5" s="3"/>
      <c r="H5" s="3"/>
      <c r="I5" s="3"/>
      <c r="J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" ht="12.75">
      <c r="A6" s="32"/>
      <c r="B6" s="32"/>
      <c r="C6" s="32"/>
    </row>
    <row r="12" ht="12.75" customHeight="1" thickBot="1"/>
    <row r="13" spans="1:22" ht="12.75" customHeight="1">
      <c r="A13" s="8" t="s">
        <v>20</v>
      </c>
      <c r="B13" s="9"/>
      <c r="C13" s="10"/>
      <c r="D13" s="11" t="s">
        <v>2</v>
      </c>
      <c r="E13" s="12"/>
      <c r="F13" s="13"/>
      <c r="G13" s="14"/>
      <c r="H13" s="15"/>
      <c r="I13" s="12"/>
      <c r="J13" s="16"/>
      <c r="K13" s="17" t="s">
        <v>3</v>
      </c>
      <c r="L13" s="12"/>
      <c r="M13" s="13"/>
      <c r="N13" s="14"/>
      <c r="O13" s="15"/>
      <c r="P13" s="12"/>
      <c r="Q13" s="16"/>
      <c r="R13" s="17" t="s">
        <v>4</v>
      </c>
      <c r="S13" s="12"/>
      <c r="T13" s="13"/>
      <c r="U13" s="14"/>
      <c r="V13" s="18"/>
    </row>
    <row r="14" spans="1:22" ht="12.75">
      <c r="A14" s="54" t="s">
        <v>5</v>
      </c>
      <c r="B14" s="20" t="s">
        <v>6</v>
      </c>
      <c r="C14" s="20" t="s">
        <v>7</v>
      </c>
      <c r="D14" s="21" t="s">
        <v>8</v>
      </c>
      <c r="E14" s="22"/>
      <c r="F14" s="21">
        <v>95</v>
      </c>
      <c r="G14" s="21" t="s">
        <v>9</v>
      </c>
      <c r="H14" s="21" t="s">
        <v>10</v>
      </c>
      <c r="I14" s="23" t="s">
        <v>6</v>
      </c>
      <c r="J14" s="24" t="s">
        <v>7</v>
      </c>
      <c r="K14" s="24" t="s">
        <v>8</v>
      </c>
      <c r="L14" s="25"/>
      <c r="M14" s="24" t="s">
        <v>11</v>
      </c>
      <c r="N14" s="24" t="s">
        <v>9</v>
      </c>
      <c r="O14" s="24" t="s">
        <v>10</v>
      </c>
      <c r="P14" s="23" t="s">
        <v>6</v>
      </c>
      <c r="Q14" s="24" t="s">
        <v>7</v>
      </c>
      <c r="R14" s="24" t="s">
        <v>8</v>
      </c>
      <c r="S14" s="25"/>
      <c r="T14" s="24" t="s">
        <v>12</v>
      </c>
      <c r="U14" s="24" t="s">
        <v>9</v>
      </c>
      <c r="V14" s="26" t="s">
        <v>10</v>
      </c>
    </row>
    <row r="15" spans="1:22" ht="12.75" customHeight="1">
      <c r="A15" s="27" t="s">
        <v>13</v>
      </c>
      <c r="B15" s="34">
        <v>11</v>
      </c>
      <c r="C15" s="50">
        <v>16.8</v>
      </c>
      <c r="D15" s="34">
        <v>65</v>
      </c>
      <c r="E15" s="34" t="str">
        <f aca="true" t="shared" si="0" ref="E15:E22">IF(AND(OR(AND(F15&gt;100,F15&lt;&gt;0),H15&lt;100),H15&lt;&gt;0),"*"," ")</f>
        <v> </v>
      </c>
      <c r="F15" s="46">
        <f aca="true" t="shared" si="1" ref="F15:F22">IF(B15&lt;5," ",((B15*(1-1/(9*B15)-1.96/3*((1/B15)^(1/2)))^3)/C15)*100)</f>
        <v>32.64056606542134</v>
      </c>
      <c r="G15" s="34" t="str">
        <f aca="true" t="shared" si="2" ref="G15:G22">IF(B15&lt;5,"NC","--")</f>
        <v>--</v>
      </c>
      <c r="H15" s="46">
        <f>IF(B15&lt;5," ",(((B15+1)*(1-1/(9*(B15+1))+(1.96/3)*(1/(B15+1))^(1/2))^3)/C15)*100)</f>
        <v>117.16315856793943</v>
      </c>
      <c r="I15" s="35">
        <v>9</v>
      </c>
      <c r="J15" s="50">
        <v>12.3</v>
      </c>
      <c r="K15" s="34">
        <v>73</v>
      </c>
      <c r="L15" s="34" t="str">
        <f aca="true" t="shared" si="3" ref="L15:L21">IF(AND(OR(AND(M15&gt;100,M15&lt;&gt;0),O15&lt;100),O15&lt;&gt;0),"*"," ")</f>
        <v> </v>
      </c>
      <c r="M15" s="34">
        <f aca="true" t="shared" si="4" ref="M15:M22">IF(I15&lt;5," ",((I15*(1-1/(9*I15)-1.96/3*((1/I15)^(1/2)))^3)/J15)*100)</f>
        <v>33.38878848391999</v>
      </c>
      <c r="N15" s="34" t="str">
        <f aca="true" t="shared" si="5" ref="N15:N22">IF(I15&lt;5,"NC","--")</f>
        <v>--</v>
      </c>
      <c r="O15" s="34">
        <f aca="true" t="shared" si="6" ref="O15:O22">IF(I15&lt;5," ",(((I15+1)*(1-1/(9*(I15+1))+(1.96/3)*(1/(I15+1))^(1/2))^3)/J15)*100)</f>
        <v>138.91010943687203</v>
      </c>
      <c r="P15" s="35">
        <v>2</v>
      </c>
      <c r="Q15" s="50">
        <v>4.5</v>
      </c>
      <c r="R15" s="34" t="s">
        <v>22</v>
      </c>
      <c r="S15" s="34"/>
      <c r="T15" s="34" t="str">
        <f aca="true" t="shared" si="7" ref="T15:T21">IF(P15&lt;5," ",((P15*(1-1/(9*P15)-1.96/3*((1/P15)^(1/2)))^3)/Q15)*100)</f>
        <v> </v>
      </c>
      <c r="U15" s="34" t="str">
        <f aca="true" t="shared" si="8" ref="U15:U22">IF(P15&lt;5,"NC","--")</f>
        <v>NC</v>
      </c>
      <c r="V15" s="36" t="str">
        <f aca="true" t="shared" si="9" ref="V15:V21">IF(P15&lt;5," ",(((P15+1)*(1-1/(9*(P15+1))+(1.96/3)*(1/(P15+1))^(1/2))^3)/Q15)*100)</f>
        <v> </v>
      </c>
    </row>
    <row r="16" spans="1:22" ht="12.75" customHeight="1">
      <c r="A16" s="28" t="s">
        <v>14</v>
      </c>
      <c r="B16" s="37">
        <v>2</v>
      </c>
      <c r="C16" s="51">
        <v>6.2</v>
      </c>
      <c r="D16" s="37" t="s">
        <v>22</v>
      </c>
      <c r="E16" s="37"/>
      <c r="F16" s="47" t="str">
        <f t="shared" si="1"/>
        <v> </v>
      </c>
      <c r="G16" s="37" t="str">
        <f t="shared" si="2"/>
        <v>NC</v>
      </c>
      <c r="H16" s="47" t="str">
        <f>IF(B16&lt;5," ",(((B16+1)*(1-1/(9*(B16+1))+(1.96/3)*(1/(B16+1))^(1/2))^3)/C16)*100)</f>
        <v> </v>
      </c>
      <c r="I16" s="38">
        <v>0</v>
      </c>
      <c r="J16" s="51">
        <v>3.4</v>
      </c>
      <c r="K16" s="37" t="s">
        <v>22</v>
      </c>
      <c r="L16" s="37"/>
      <c r="M16" s="37" t="str">
        <f t="shared" si="4"/>
        <v> </v>
      </c>
      <c r="N16" s="37" t="str">
        <f t="shared" si="5"/>
        <v>NC</v>
      </c>
      <c r="O16" s="37" t="str">
        <f t="shared" si="6"/>
        <v> </v>
      </c>
      <c r="P16" s="38">
        <v>2</v>
      </c>
      <c r="Q16" s="51">
        <v>2.8</v>
      </c>
      <c r="R16" s="37" t="s">
        <v>22</v>
      </c>
      <c r="S16" s="37"/>
      <c r="T16" s="37" t="str">
        <f t="shared" si="7"/>
        <v> </v>
      </c>
      <c r="U16" s="37" t="str">
        <f t="shared" si="8"/>
        <v>NC</v>
      </c>
      <c r="V16" s="39" t="str">
        <f t="shared" si="9"/>
        <v> </v>
      </c>
    </row>
    <row r="17" spans="1:22" ht="12.75">
      <c r="A17" s="29" t="s">
        <v>24</v>
      </c>
      <c r="B17" s="40">
        <v>8</v>
      </c>
      <c r="C17" s="52">
        <v>9.4</v>
      </c>
      <c r="D17" s="40">
        <v>85.3</v>
      </c>
      <c r="E17" s="40"/>
      <c r="F17" s="48">
        <v>37</v>
      </c>
      <c r="G17" s="40" t="str">
        <f>IF(B17&lt;5,"NC","--")</f>
        <v>--</v>
      </c>
      <c r="H17" s="48">
        <v>168</v>
      </c>
      <c r="I17" s="41">
        <v>4</v>
      </c>
      <c r="J17" s="52">
        <v>5.7</v>
      </c>
      <c r="K17" s="40" t="s">
        <v>22</v>
      </c>
      <c r="L17" s="40"/>
      <c r="M17" s="40"/>
      <c r="N17" s="40" t="str">
        <f>IF(I17&lt;5,"NC","--")</f>
        <v>NC</v>
      </c>
      <c r="O17" s="40"/>
      <c r="P17" s="41">
        <v>4</v>
      </c>
      <c r="Q17" s="52">
        <v>3.7</v>
      </c>
      <c r="R17" s="40" t="s">
        <v>22</v>
      </c>
      <c r="S17" s="40"/>
      <c r="T17" s="40"/>
      <c r="U17" s="40" t="str">
        <f>IF(P17&lt;5,"NC","--")</f>
        <v>NC</v>
      </c>
      <c r="V17" s="42"/>
    </row>
    <row r="18" spans="1:22" ht="12.75">
      <c r="A18" s="28" t="s">
        <v>18</v>
      </c>
      <c r="B18" s="40">
        <v>14</v>
      </c>
      <c r="C18" s="52">
        <v>8.1</v>
      </c>
      <c r="D18" s="40">
        <v>174</v>
      </c>
      <c r="E18" s="40" t="str">
        <f t="shared" si="0"/>
        <v> </v>
      </c>
      <c r="F18" s="48">
        <v>95</v>
      </c>
      <c r="G18" s="40" t="str">
        <f t="shared" si="2"/>
        <v>--</v>
      </c>
      <c r="H18" s="48">
        <v>291</v>
      </c>
      <c r="I18" s="41">
        <v>9</v>
      </c>
      <c r="J18" s="52">
        <v>4.6</v>
      </c>
      <c r="K18" s="40">
        <v>196</v>
      </c>
      <c r="L18" s="40" t="str">
        <f t="shared" si="3"/>
        <v> </v>
      </c>
      <c r="M18" s="40">
        <v>90</v>
      </c>
      <c r="N18" s="40" t="str">
        <f t="shared" si="5"/>
        <v>--</v>
      </c>
      <c r="O18" s="40">
        <v>373</v>
      </c>
      <c r="P18" s="41">
        <v>5</v>
      </c>
      <c r="Q18" s="52">
        <v>3.5</v>
      </c>
      <c r="R18" s="40">
        <v>143</v>
      </c>
      <c r="S18" s="40" t="str">
        <f>IF(AND(OR(AND(T18&gt;100,T18&lt;&gt;0),V18&lt;100),V18&lt;&gt;0),"*"," ")</f>
        <v> </v>
      </c>
      <c r="T18" s="40">
        <f t="shared" si="7"/>
        <v>46.03742460898496</v>
      </c>
      <c r="U18" s="40" t="str">
        <f t="shared" si="8"/>
        <v>--</v>
      </c>
      <c r="V18" s="42">
        <v>335</v>
      </c>
    </row>
    <row r="19" spans="1:22" ht="12.75">
      <c r="A19" s="29" t="s">
        <v>15</v>
      </c>
      <c r="B19" s="37">
        <v>3</v>
      </c>
      <c r="C19" s="51">
        <v>2</v>
      </c>
      <c r="D19" s="37" t="s">
        <v>22</v>
      </c>
      <c r="E19" s="37"/>
      <c r="F19" s="47" t="str">
        <f t="shared" si="1"/>
        <v> </v>
      </c>
      <c r="G19" s="37" t="str">
        <f t="shared" si="2"/>
        <v>NC</v>
      </c>
      <c r="H19" s="47" t="str">
        <f>IF(B19&lt;5," ",(((B19+1)*(1-1/(9*(B19+1))+(1.96/3)*(1/(B19+1))^(1/2))^3)/C19)*100)</f>
        <v> </v>
      </c>
      <c r="I19" s="38">
        <v>3</v>
      </c>
      <c r="J19" s="51">
        <v>1.4</v>
      </c>
      <c r="K19" s="37" t="s">
        <v>22</v>
      </c>
      <c r="L19" s="37"/>
      <c r="M19" s="37" t="str">
        <f t="shared" si="4"/>
        <v> </v>
      </c>
      <c r="N19" s="37" t="str">
        <f t="shared" si="5"/>
        <v>NC</v>
      </c>
      <c r="O19" s="37" t="str">
        <f t="shared" si="6"/>
        <v> </v>
      </c>
      <c r="P19" s="38">
        <v>0</v>
      </c>
      <c r="Q19" s="51">
        <v>0.6</v>
      </c>
      <c r="R19" s="37" t="s">
        <v>22</v>
      </c>
      <c r="S19" s="37"/>
      <c r="T19" s="37" t="str">
        <f t="shared" si="7"/>
        <v> </v>
      </c>
      <c r="U19" s="37" t="str">
        <f t="shared" si="8"/>
        <v>NC</v>
      </c>
      <c r="V19" s="39" t="str">
        <f t="shared" si="9"/>
        <v> </v>
      </c>
    </row>
    <row r="20" spans="1:22" ht="12.75">
      <c r="A20" s="28" t="s">
        <v>16</v>
      </c>
      <c r="B20" s="40">
        <v>79</v>
      </c>
      <c r="C20" s="52">
        <v>61.2</v>
      </c>
      <c r="D20" s="40">
        <v>129</v>
      </c>
      <c r="E20" s="40" t="str">
        <f t="shared" si="0"/>
        <v>*</v>
      </c>
      <c r="F20" s="48">
        <f t="shared" si="1"/>
        <v>102.19379144363734</v>
      </c>
      <c r="G20" s="40" t="str">
        <f t="shared" si="2"/>
        <v>--</v>
      </c>
      <c r="H20" s="48">
        <f>IF(B20&lt;5," ",(((B20+1)*(1-1/(9*(B20+1))+(1.96/3)*(1/(B20+1))^(1/2))^3)/C20)*100)</f>
        <v>160.8810019666661</v>
      </c>
      <c r="I20" s="41">
        <v>45</v>
      </c>
      <c r="J20" s="52">
        <v>37.5</v>
      </c>
      <c r="K20" s="40">
        <v>120</v>
      </c>
      <c r="L20" s="40" t="str">
        <f t="shared" si="3"/>
        <v> </v>
      </c>
      <c r="M20" s="40">
        <f t="shared" si="4"/>
        <v>87.52015397346243</v>
      </c>
      <c r="N20" s="40" t="str">
        <f t="shared" si="5"/>
        <v>--</v>
      </c>
      <c r="O20" s="40">
        <f t="shared" si="6"/>
        <v>160.57401061789264</v>
      </c>
      <c r="P20" s="41">
        <v>34</v>
      </c>
      <c r="Q20" s="52">
        <v>23.7</v>
      </c>
      <c r="R20" s="40">
        <v>143</v>
      </c>
      <c r="S20" s="40" t="str">
        <f>IF(AND(OR(AND(T20&gt;100,T20&lt;&gt;0),V20&lt;100),V20&lt;&gt;0),"*"," ")</f>
        <v> </v>
      </c>
      <c r="T20" s="40">
        <f t="shared" si="7"/>
        <v>99.33412100995886</v>
      </c>
      <c r="U20" s="40" t="str">
        <f t="shared" si="8"/>
        <v>--</v>
      </c>
      <c r="V20" s="42">
        <v>201</v>
      </c>
    </row>
    <row r="21" spans="1:22" ht="12.75">
      <c r="A21" s="28" t="s">
        <v>19</v>
      </c>
      <c r="B21" s="43">
        <v>11</v>
      </c>
      <c r="C21" s="53">
        <v>14.5</v>
      </c>
      <c r="D21" s="43">
        <v>76</v>
      </c>
      <c r="E21" s="43" t="str">
        <f t="shared" si="0"/>
        <v> </v>
      </c>
      <c r="F21" s="49">
        <v>38</v>
      </c>
      <c r="G21" s="43" t="str">
        <f t="shared" si="2"/>
        <v>--</v>
      </c>
      <c r="H21" s="49">
        <v>136</v>
      </c>
      <c r="I21" s="44">
        <v>7</v>
      </c>
      <c r="J21" s="53">
        <v>7.6</v>
      </c>
      <c r="K21" s="43">
        <v>92</v>
      </c>
      <c r="L21" s="43" t="str">
        <f t="shared" si="3"/>
        <v> </v>
      </c>
      <c r="M21" s="43">
        <v>37</v>
      </c>
      <c r="N21" s="43" t="str">
        <f t="shared" si="5"/>
        <v>--</v>
      </c>
      <c r="O21" s="43">
        <v>190</v>
      </c>
      <c r="P21" s="44">
        <v>4</v>
      </c>
      <c r="Q21" s="53">
        <v>6.9</v>
      </c>
      <c r="R21" s="43" t="s">
        <v>22</v>
      </c>
      <c r="S21" s="43"/>
      <c r="T21" s="43" t="str">
        <f t="shared" si="7"/>
        <v> </v>
      </c>
      <c r="U21" s="43" t="str">
        <f t="shared" si="8"/>
        <v>NC</v>
      </c>
      <c r="V21" s="45" t="str">
        <f t="shared" si="9"/>
        <v> </v>
      </c>
    </row>
    <row r="22" spans="1:22" ht="12.75">
      <c r="A22" s="29" t="s">
        <v>17</v>
      </c>
      <c r="B22" s="43">
        <v>7</v>
      </c>
      <c r="C22" s="53">
        <v>8.8</v>
      </c>
      <c r="D22" s="43">
        <v>80</v>
      </c>
      <c r="E22" s="43" t="str">
        <f t="shared" si="0"/>
        <v> </v>
      </c>
      <c r="F22" s="49">
        <f t="shared" si="1"/>
        <v>31.867942052027477</v>
      </c>
      <c r="G22" s="43" t="str">
        <f t="shared" si="2"/>
        <v>--</v>
      </c>
      <c r="H22" s="49">
        <v>165</v>
      </c>
      <c r="I22" s="44">
        <v>2</v>
      </c>
      <c r="J22" s="53">
        <v>4.2</v>
      </c>
      <c r="K22" s="43" t="s">
        <v>22</v>
      </c>
      <c r="L22" s="43"/>
      <c r="M22" s="43" t="str">
        <f t="shared" si="4"/>
        <v> </v>
      </c>
      <c r="N22" s="43" t="str">
        <f t="shared" si="5"/>
        <v>NC</v>
      </c>
      <c r="O22" s="43" t="str">
        <f t="shared" si="6"/>
        <v> </v>
      </c>
      <c r="P22" s="44">
        <v>5</v>
      </c>
      <c r="Q22" s="53">
        <v>4.5</v>
      </c>
      <c r="R22" s="43">
        <v>110</v>
      </c>
      <c r="S22" s="43" t="str">
        <f>IF(AND(OR(AND(T22&gt;100,T22&lt;&gt;0),V22&lt;100),V22&lt;&gt;0),"*"," ")</f>
        <v> </v>
      </c>
      <c r="T22" s="43">
        <v>35</v>
      </c>
      <c r="U22" s="43" t="str">
        <f t="shared" si="8"/>
        <v>--</v>
      </c>
      <c r="V22" s="45">
        <v>257</v>
      </c>
    </row>
    <row r="45" ht="13.5" thickBot="1"/>
    <row r="46" spans="1:22" ht="12.75">
      <c r="A46" s="8" t="s">
        <v>21</v>
      </c>
      <c r="B46" s="9"/>
      <c r="C46" s="10"/>
      <c r="D46" s="11" t="s">
        <v>2</v>
      </c>
      <c r="E46" s="12"/>
      <c r="F46" s="13"/>
      <c r="G46" s="14"/>
      <c r="H46" s="15"/>
      <c r="I46" s="12"/>
      <c r="J46" s="16"/>
      <c r="K46" s="17" t="s">
        <v>3</v>
      </c>
      <c r="L46" s="12"/>
      <c r="M46" s="13"/>
      <c r="N46" s="14"/>
      <c r="O46" s="15"/>
      <c r="P46" s="12"/>
      <c r="Q46" s="16"/>
      <c r="R46" s="17" t="s">
        <v>4</v>
      </c>
      <c r="S46" s="12"/>
      <c r="T46" s="13"/>
      <c r="U46" s="14"/>
      <c r="V46" s="18"/>
    </row>
    <row r="47" spans="1:22" ht="12.75">
      <c r="A47" s="54" t="s">
        <v>5</v>
      </c>
      <c r="B47" s="20" t="s">
        <v>6</v>
      </c>
      <c r="C47" s="20" t="s">
        <v>7</v>
      </c>
      <c r="D47" s="21" t="s">
        <v>8</v>
      </c>
      <c r="E47" s="22"/>
      <c r="F47" s="21">
        <v>95</v>
      </c>
      <c r="G47" s="21" t="s">
        <v>9</v>
      </c>
      <c r="H47" s="21" t="s">
        <v>10</v>
      </c>
      <c r="I47" s="23" t="s">
        <v>6</v>
      </c>
      <c r="J47" s="24" t="s">
        <v>7</v>
      </c>
      <c r="K47" s="24" t="s">
        <v>8</v>
      </c>
      <c r="L47" s="25"/>
      <c r="M47" s="24" t="s">
        <v>11</v>
      </c>
      <c r="N47" s="24" t="s">
        <v>9</v>
      </c>
      <c r="O47" s="24" t="s">
        <v>10</v>
      </c>
      <c r="P47" s="23" t="s">
        <v>6</v>
      </c>
      <c r="Q47" s="24" t="s">
        <v>7</v>
      </c>
      <c r="R47" s="24" t="s">
        <v>8</v>
      </c>
      <c r="S47" s="25"/>
      <c r="T47" s="24" t="s">
        <v>12</v>
      </c>
      <c r="U47" s="24" t="s">
        <v>9</v>
      </c>
      <c r="V47" s="26" t="s">
        <v>10</v>
      </c>
    </row>
    <row r="48" spans="1:22" ht="12.75">
      <c r="A48" s="27" t="s">
        <v>13</v>
      </c>
      <c r="B48" s="34">
        <v>5</v>
      </c>
      <c r="C48" s="50">
        <v>6.9</v>
      </c>
      <c r="D48" s="34">
        <v>73</v>
      </c>
      <c r="E48" s="34" t="str">
        <f>IF(AND(OR(AND(F48&gt;100,F48&lt;&gt;0),H48&lt;100),H48&lt;&gt;0),"*"," ")</f>
        <v> </v>
      </c>
      <c r="F48" s="46">
        <f aca="true" t="shared" si="10" ref="F48:F55">IF(B48&lt;5," ",((B48*(1-1/(9*B48)-1.96/3*((1/B48)^(1/2)))^3)/C48)*100)</f>
        <v>23.352316830644547</v>
      </c>
      <c r="G48" s="34" t="str">
        <f aca="true" t="shared" si="11" ref="G48:G55">IF(B48&lt;5,"NC","--")</f>
        <v>--</v>
      </c>
      <c r="H48" s="46">
        <v>170</v>
      </c>
      <c r="I48" s="35">
        <v>4</v>
      </c>
      <c r="J48" s="50">
        <v>5</v>
      </c>
      <c r="K48" s="34" t="s">
        <v>22</v>
      </c>
      <c r="L48" s="34"/>
      <c r="M48" s="34" t="str">
        <f aca="true" t="shared" si="12" ref="M48:M55">IF(I48&lt;5," ",((I48*(1-1/(9*I48)-1.96/3*((1/I48)^(1/2)))^3)/J48)*100)</f>
        <v> </v>
      </c>
      <c r="N48" s="34" t="str">
        <f aca="true" t="shared" si="13" ref="N48:N55">IF(I48&lt;5,"NC","--")</f>
        <v>NC</v>
      </c>
      <c r="O48" s="34" t="str">
        <f aca="true" t="shared" si="14" ref="O48:O55">IF(I48&lt;5," ",(((I48+1)*(1-1/(9*(I48+1))+(1.96/3)*(1/(I48+1))^(1/2))^3)/J48)*100)</f>
        <v> </v>
      </c>
      <c r="P48" s="35">
        <v>1</v>
      </c>
      <c r="Q48" s="50">
        <v>1.9</v>
      </c>
      <c r="R48" s="34" t="s">
        <v>22</v>
      </c>
      <c r="S48" s="34"/>
      <c r="T48" s="34" t="str">
        <f aca="true" t="shared" si="15" ref="T48:T55">IF(P48&lt;5," ",((P48*(1-1/(9*P48)-1.96/3*((1/P48)^(1/2)))^3)/Q48)*100)</f>
        <v> </v>
      </c>
      <c r="U48" s="34" t="str">
        <f aca="true" t="shared" si="16" ref="U48:U55">IF(P48&lt;5,"NC","--")</f>
        <v>NC</v>
      </c>
      <c r="V48" s="36" t="str">
        <f aca="true" t="shared" si="17" ref="V48:V55">IF(P48&lt;5," ",(((P48+1)*(1-1/(9*(P48+1))+(1.96/3)*(1/(P48+1))^(1/2))^3)/Q48)*100)</f>
        <v> </v>
      </c>
    </row>
    <row r="49" spans="1:22" ht="12.75">
      <c r="A49" s="28" t="s">
        <v>14</v>
      </c>
      <c r="B49" s="37">
        <v>1</v>
      </c>
      <c r="C49" s="51">
        <v>2.2</v>
      </c>
      <c r="D49" s="37" t="s">
        <v>22</v>
      </c>
      <c r="E49" s="37"/>
      <c r="F49" s="47" t="str">
        <f t="shared" si="10"/>
        <v> </v>
      </c>
      <c r="G49" s="37" t="str">
        <f t="shared" si="11"/>
        <v>NC</v>
      </c>
      <c r="H49" s="47" t="str">
        <f>IF(B49&lt;5," ",(((B49+1)*(1-1/(9*(B49+1))+(1.96/3)*(1/(B49+1))^(1/2))^3)/C49)*100)</f>
        <v> </v>
      </c>
      <c r="I49" s="38">
        <v>0</v>
      </c>
      <c r="J49" s="51">
        <v>1.2</v>
      </c>
      <c r="K49" s="37" t="s">
        <v>22</v>
      </c>
      <c r="L49" s="37"/>
      <c r="M49" s="37" t="str">
        <f t="shared" si="12"/>
        <v> </v>
      </c>
      <c r="N49" s="37" t="str">
        <f t="shared" si="13"/>
        <v>NC</v>
      </c>
      <c r="O49" s="37" t="str">
        <f t="shared" si="14"/>
        <v> </v>
      </c>
      <c r="P49" s="38">
        <v>1</v>
      </c>
      <c r="Q49" s="51">
        <v>1</v>
      </c>
      <c r="R49" s="37" t="s">
        <v>22</v>
      </c>
      <c r="S49" s="37"/>
      <c r="T49" s="37" t="str">
        <f t="shared" si="15"/>
        <v> </v>
      </c>
      <c r="U49" s="37" t="str">
        <f t="shared" si="16"/>
        <v>NC</v>
      </c>
      <c r="V49" s="39" t="str">
        <f t="shared" si="17"/>
        <v> </v>
      </c>
    </row>
    <row r="50" spans="1:22" ht="12.75">
      <c r="A50" s="29" t="s">
        <v>24</v>
      </c>
      <c r="B50" s="40">
        <v>2</v>
      </c>
      <c r="C50" s="52">
        <v>2.9</v>
      </c>
      <c r="D50" s="40" t="s">
        <v>22</v>
      </c>
      <c r="E50" s="40"/>
      <c r="F50" s="48"/>
      <c r="G50" s="40" t="str">
        <f>IF(B50&lt;5,"NC","--")</f>
        <v>NC</v>
      </c>
      <c r="H50" s="48"/>
      <c r="I50" s="41">
        <v>1</v>
      </c>
      <c r="J50" s="52">
        <v>1.7</v>
      </c>
      <c r="K50" s="40" t="s">
        <v>22</v>
      </c>
      <c r="L50" s="40"/>
      <c r="M50" s="40"/>
      <c r="N50" s="40" t="str">
        <f>IF(I50&lt;5,"NC","--")</f>
        <v>NC</v>
      </c>
      <c r="O50" s="40"/>
      <c r="P50" s="41">
        <v>1</v>
      </c>
      <c r="Q50" s="52">
        <v>1.2</v>
      </c>
      <c r="R50" s="40" t="s">
        <v>22</v>
      </c>
      <c r="S50" s="40"/>
      <c r="T50" s="40"/>
      <c r="U50" s="40" t="str">
        <f>IF(P50&lt;5,"NC","--")</f>
        <v>NC</v>
      </c>
      <c r="V50" s="42"/>
    </row>
    <row r="51" spans="1:22" ht="12.75">
      <c r="A51" s="28" t="s">
        <v>18</v>
      </c>
      <c r="B51" s="40">
        <v>3</v>
      </c>
      <c r="C51" s="52">
        <v>3.2</v>
      </c>
      <c r="D51" s="40" t="s">
        <v>22</v>
      </c>
      <c r="E51" s="40"/>
      <c r="F51" s="48" t="str">
        <f t="shared" si="10"/>
        <v> </v>
      </c>
      <c r="G51" s="40" t="str">
        <f t="shared" si="11"/>
        <v>NC</v>
      </c>
      <c r="H51" s="48" t="str">
        <f>IF(B51&lt;5," ",(((B51+1)*(1-1/(9*(B51+1))+(1.96/3)*(1/(B51+1))^(1/2))^3)/C51)*100)</f>
        <v> </v>
      </c>
      <c r="I51" s="41">
        <v>3</v>
      </c>
      <c r="J51" s="52">
        <v>1.8</v>
      </c>
      <c r="K51" s="40" t="s">
        <v>22</v>
      </c>
      <c r="L51" s="40"/>
      <c r="M51" s="40" t="str">
        <f t="shared" si="12"/>
        <v> </v>
      </c>
      <c r="N51" s="40" t="str">
        <f t="shared" si="13"/>
        <v>NC</v>
      </c>
      <c r="O51" s="40" t="str">
        <f t="shared" si="14"/>
        <v> </v>
      </c>
      <c r="P51" s="41">
        <v>0</v>
      </c>
      <c r="Q51" s="52">
        <v>1.4</v>
      </c>
      <c r="R51" s="40" t="s">
        <v>22</v>
      </c>
      <c r="S51" s="40"/>
      <c r="T51" s="40" t="str">
        <f t="shared" si="15"/>
        <v> </v>
      </c>
      <c r="U51" s="40" t="str">
        <f t="shared" si="16"/>
        <v>NC</v>
      </c>
      <c r="V51" s="42" t="str">
        <f t="shared" si="17"/>
        <v> </v>
      </c>
    </row>
    <row r="52" spans="1:22" ht="12.75">
      <c r="A52" s="29" t="s">
        <v>15</v>
      </c>
      <c r="B52" s="37">
        <v>3</v>
      </c>
      <c r="C52" s="51">
        <v>0.7</v>
      </c>
      <c r="D52" s="37" t="s">
        <v>22</v>
      </c>
      <c r="E52" s="37"/>
      <c r="F52" s="47" t="str">
        <f t="shared" si="10"/>
        <v> </v>
      </c>
      <c r="G52" s="37" t="str">
        <f t="shared" si="11"/>
        <v>NC</v>
      </c>
      <c r="H52" s="47" t="str">
        <f>IF(B52&lt;5," ",(((B52+1)*(1-1/(9*(B52+1))+(1.96/3)*(1/(B52+1))^(1/2))^3)/C52)*100)</f>
        <v> </v>
      </c>
      <c r="I52" s="38">
        <v>3</v>
      </c>
      <c r="J52" s="51">
        <v>0.5</v>
      </c>
      <c r="K52" s="37" t="s">
        <v>22</v>
      </c>
      <c r="L52" s="37"/>
      <c r="M52" s="37" t="str">
        <f t="shared" si="12"/>
        <v> </v>
      </c>
      <c r="N52" s="37" t="str">
        <f t="shared" si="13"/>
        <v>NC</v>
      </c>
      <c r="O52" s="37" t="str">
        <f t="shared" si="14"/>
        <v> </v>
      </c>
      <c r="P52" s="38">
        <v>0</v>
      </c>
      <c r="Q52" s="51">
        <v>0.2</v>
      </c>
      <c r="R52" s="37" t="s">
        <v>22</v>
      </c>
      <c r="S52" s="37"/>
      <c r="T52" s="37" t="str">
        <f t="shared" si="15"/>
        <v> </v>
      </c>
      <c r="U52" s="37" t="str">
        <f t="shared" si="16"/>
        <v>NC</v>
      </c>
      <c r="V52" s="39" t="str">
        <f t="shared" si="17"/>
        <v> </v>
      </c>
    </row>
    <row r="53" spans="1:22" ht="12.75">
      <c r="A53" s="28" t="s">
        <v>16</v>
      </c>
      <c r="B53" s="40">
        <v>27</v>
      </c>
      <c r="C53" s="52">
        <v>22.6</v>
      </c>
      <c r="D53" s="40">
        <v>119</v>
      </c>
      <c r="E53" s="40" t="str">
        <f>IF(AND(OR(AND(F53&gt;100,F53&lt;&gt;0),H53&lt;100),H53&lt;&gt;0),"*"," ")</f>
        <v> </v>
      </c>
      <c r="F53" s="48">
        <f t="shared" si="10"/>
        <v>78.7116051950295</v>
      </c>
      <c r="G53" s="40" t="str">
        <f t="shared" si="11"/>
        <v>--</v>
      </c>
      <c r="H53" s="48">
        <v>174</v>
      </c>
      <c r="I53" s="41">
        <v>18</v>
      </c>
      <c r="J53" s="52">
        <v>14.5</v>
      </c>
      <c r="K53" s="40">
        <v>124</v>
      </c>
      <c r="L53" s="40" t="str">
        <f>IF(AND(OR(AND(M53&gt;100,M53&lt;&gt;0),O53&lt;100),O53&lt;&gt;0),"*"," ")</f>
        <v> </v>
      </c>
      <c r="M53" s="40">
        <v>73</v>
      </c>
      <c r="N53" s="40" t="str">
        <f t="shared" si="13"/>
        <v>--</v>
      </c>
      <c r="O53" s="40">
        <f t="shared" si="14"/>
        <v>196.20307159130712</v>
      </c>
      <c r="P53" s="41">
        <v>9</v>
      </c>
      <c r="Q53" s="52">
        <v>8.1</v>
      </c>
      <c r="R53" s="40">
        <v>111</v>
      </c>
      <c r="S53" s="40" t="str">
        <f>IF(AND(OR(AND(T53&gt;100,T53&lt;&gt;0),V53&lt;100),V53&lt;&gt;0),"*"," ")</f>
        <v> </v>
      </c>
      <c r="T53" s="40">
        <f t="shared" si="15"/>
        <v>50.70149362373036</v>
      </c>
      <c r="U53" s="40" t="str">
        <f t="shared" si="16"/>
        <v>--</v>
      </c>
      <c r="V53" s="42">
        <v>210</v>
      </c>
    </row>
    <row r="54" spans="1:22" ht="12.75">
      <c r="A54" s="28" t="s">
        <v>19</v>
      </c>
      <c r="B54" s="43">
        <v>2</v>
      </c>
      <c r="C54" s="53">
        <v>4.8</v>
      </c>
      <c r="D54" s="43" t="s">
        <v>22</v>
      </c>
      <c r="E54" s="43"/>
      <c r="F54" s="49" t="str">
        <f t="shared" si="10"/>
        <v> </v>
      </c>
      <c r="G54" s="43" t="str">
        <f t="shared" si="11"/>
        <v>NC</v>
      </c>
      <c r="H54" s="49" t="str">
        <f>IF(B54&lt;5," ",(((B54+1)*(1-1/(9*(B54+1))+(1.96/3)*(1/(B54+1))^(1/2))^3)/C54)*100)</f>
        <v> </v>
      </c>
      <c r="I54" s="44">
        <v>1</v>
      </c>
      <c r="J54" s="53">
        <v>2.4</v>
      </c>
      <c r="K54" s="43" t="s">
        <v>22</v>
      </c>
      <c r="L54" s="43"/>
      <c r="M54" s="43" t="str">
        <f t="shared" si="12"/>
        <v> </v>
      </c>
      <c r="N54" s="43" t="str">
        <f t="shared" si="13"/>
        <v>NC</v>
      </c>
      <c r="O54" s="43" t="str">
        <f t="shared" si="14"/>
        <v> </v>
      </c>
      <c r="P54" s="44">
        <v>1</v>
      </c>
      <c r="Q54" s="53">
        <v>2.4</v>
      </c>
      <c r="R54" s="43" t="s">
        <v>22</v>
      </c>
      <c r="S54" s="43"/>
      <c r="T54" s="43" t="str">
        <f t="shared" si="15"/>
        <v> </v>
      </c>
      <c r="U54" s="43" t="str">
        <f t="shared" si="16"/>
        <v>NC</v>
      </c>
      <c r="V54" s="45" t="str">
        <f t="shared" si="17"/>
        <v> </v>
      </c>
    </row>
    <row r="55" spans="1:22" ht="12.75">
      <c r="A55" s="29" t="s">
        <v>17</v>
      </c>
      <c r="B55" s="43">
        <v>5</v>
      </c>
      <c r="C55" s="53">
        <v>3.6</v>
      </c>
      <c r="D55" s="43">
        <v>141</v>
      </c>
      <c r="E55" s="43" t="str">
        <f>IF(AND(OR(AND(F55&gt;100,F55&lt;&gt;0),H55&lt;100),H55&lt;&gt;0),"*"," ")</f>
        <v> </v>
      </c>
      <c r="F55" s="49">
        <f t="shared" si="10"/>
        <v>44.75860725873538</v>
      </c>
      <c r="G55" s="43" t="str">
        <f t="shared" si="11"/>
        <v>--</v>
      </c>
      <c r="H55" s="49">
        <v>328</v>
      </c>
      <c r="I55" s="44">
        <v>1</v>
      </c>
      <c r="J55" s="53">
        <v>1.7</v>
      </c>
      <c r="K55" s="43" t="s">
        <v>22</v>
      </c>
      <c r="L55" s="43"/>
      <c r="M55" s="43" t="str">
        <f t="shared" si="12"/>
        <v> </v>
      </c>
      <c r="N55" s="43" t="str">
        <f t="shared" si="13"/>
        <v>NC</v>
      </c>
      <c r="O55" s="43" t="str">
        <f t="shared" si="14"/>
        <v> </v>
      </c>
      <c r="P55" s="44">
        <v>4</v>
      </c>
      <c r="Q55" s="53">
        <v>1.9</v>
      </c>
      <c r="R55" s="43" t="s">
        <v>22</v>
      </c>
      <c r="S55" s="43"/>
      <c r="T55" s="43" t="str">
        <f t="shared" si="15"/>
        <v> </v>
      </c>
      <c r="U55" s="43" t="str">
        <f t="shared" si="16"/>
        <v>NC</v>
      </c>
      <c r="V55" s="45" t="str">
        <f t="shared" si="17"/>
        <v> </v>
      </c>
    </row>
    <row r="56" ht="13.5" thickBot="1"/>
    <row r="57" spans="1:22" ht="12.75">
      <c r="A57" s="8" t="s">
        <v>1</v>
      </c>
      <c r="B57" s="9"/>
      <c r="C57" s="10"/>
      <c r="D57" s="11" t="s">
        <v>2</v>
      </c>
      <c r="E57" s="12"/>
      <c r="F57" s="13"/>
      <c r="G57" s="14"/>
      <c r="H57" s="15"/>
      <c r="I57" s="12"/>
      <c r="J57" s="16"/>
      <c r="K57" s="17" t="s">
        <v>3</v>
      </c>
      <c r="L57" s="12"/>
      <c r="M57" s="13"/>
      <c r="N57" s="14"/>
      <c r="O57" s="15"/>
      <c r="P57" s="12"/>
      <c r="Q57" s="16"/>
      <c r="R57" s="17" t="s">
        <v>4</v>
      </c>
      <c r="S57" s="12"/>
      <c r="T57" s="13"/>
      <c r="U57" s="14"/>
      <c r="V57" s="18"/>
    </row>
    <row r="58" spans="1:22" ht="12.75">
      <c r="A58" s="54" t="s">
        <v>5</v>
      </c>
      <c r="B58" s="20" t="s">
        <v>6</v>
      </c>
      <c r="C58" s="20" t="s">
        <v>7</v>
      </c>
      <c r="D58" s="21" t="s">
        <v>8</v>
      </c>
      <c r="E58" s="22"/>
      <c r="F58" s="21">
        <v>95</v>
      </c>
      <c r="G58" s="21" t="s">
        <v>9</v>
      </c>
      <c r="H58" s="21" t="s">
        <v>10</v>
      </c>
      <c r="I58" s="23" t="s">
        <v>6</v>
      </c>
      <c r="J58" s="24" t="s">
        <v>7</v>
      </c>
      <c r="K58" s="24" t="s">
        <v>8</v>
      </c>
      <c r="L58" s="25"/>
      <c r="M58" s="24" t="s">
        <v>11</v>
      </c>
      <c r="N58" s="24" t="s">
        <v>9</v>
      </c>
      <c r="O58" s="24" t="s">
        <v>10</v>
      </c>
      <c r="P58" s="23" t="s">
        <v>6</v>
      </c>
      <c r="Q58" s="24" t="s">
        <v>7</v>
      </c>
      <c r="R58" s="24" t="s">
        <v>8</v>
      </c>
      <c r="S58" s="25"/>
      <c r="T58" s="24" t="s">
        <v>12</v>
      </c>
      <c r="U58" s="24" t="s">
        <v>9</v>
      </c>
      <c r="V58" s="26" t="s">
        <v>10</v>
      </c>
    </row>
    <row r="59" spans="1:22" ht="12.75">
      <c r="A59" s="27" t="s">
        <v>13</v>
      </c>
      <c r="B59" s="34">
        <v>6</v>
      </c>
      <c r="C59" s="50">
        <v>10</v>
      </c>
      <c r="D59" s="34">
        <v>60</v>
      </c>
      <c r="E59" s="34" t="str">
        <f>IF(AND(OR(AND(F59&gt;100,F59&lt;&gt;0),H59&lt;100),H59&lt;&gt;0),"*"," ")</f>
        <v> </v>
      </c>
      <c r="F59" s="46">
        <f aca="true" t="shared" si="18" ref="F59:F66">IF(B59&lt;5," ",((B59*(1-1/(9*B59)-1.96/3*((1/B59)^(1/2)))^3)/C59)*100)</f>
        <v>21.90940740683681</v>
      </c>
      <c r="G59" s="34" t="str">
        <f aca="true" t="shared" si="19" ref="G59:G66">IF(B59&lt;5,"NC","--")</f>
        <v>--</v>
      </c>
      <c r="H59" s="46">
        <v>130</v>
      </c>
      <c r="I59" s="35">
        <v>5</v>
      </c>
      <c r="J59" s="50">
        <v>7.4</v>
      </c>
      <c r="K59" s="34">
        <v>68</v>
      </c>
      <c r="L59" s="34" t="str">
        <f aca="true" t="shared" si="20" ref="L59:L65">IF(AND(OR(AND(M59&gt;100,M59&lt;&gt;0),O59&lt;100),O59&lt;&gt;0),"*"," ")</f>
        <v> </v>
      </c>
      <c r="M59" s="34">
        <f aca="true" t="shared" si="21" ref="M59:M66">IF(I59&lt;5," ",((I59*(1-1/(9*I59)-1.96/3*((1/I59)^(1/2)))^3)/J59)*100)</f>
        <v>21.774457585330726</v>
      </c>
      <c r="N59" s="34" t="str">
        <f aca="true" t="shared" si="22" ref="N59:N66">IF(I59&lt;5,"NC","--")</f>
        <v>--</v>
      </c>
      <c r="O59" s="34">
        <f aca="true" t="shared" si="23" ref="O59:O66">IF(I59&lt;5," ",(((I59+1)*(1-1/(9*(I59+1))+(1.96/3)*(1/(I59+1))^(1/2))^3)/J59)*100)</f>
        <v>157.67975094513113</v>
      </c>
      <c r="P59" s="35">
        <v>1</v>
      </c>
      <c r="Q59" s="50">
        <v>2.7</v>
      </c>
      <c r="R59" s="34" t="s">
        <v>22</v>
      </c>
      <c r="S59" s="34"/>
      <c r="T59" s="34" t="str">
        <f aca="true" t="shared" si="24" ref="T59:T66">IF(P59&lt;5," ",((P59*(1-1/(9*P59)-1.96/3*((1/P59)^(1/2)))^3)/Q59)*100)</f>
        <v> </v>
      </c>
      <c r="U59" s="34" t="str">
        <f aca="true" t="shared" si="25" ref="U59:U66">IF(P59&lt;5,"NC","--")</f>
        <v>NC</v>
      </c>
      <c r="V59" s="36" t="str">
        <f aca="true" t="shared" si="26" ref="V59:V66">IF(P59&lt;5," ",(((P59+1)*(1-1/(9*(P59+1))+(1.96/3)*(1/(P59+1))^(1/2))^3)/Q59)*100)</f>
        <v> </v>
      </c>
    </row>
    <row r="60" spans="1:22" ht="12.75">
      <c r="A60" s="28" t="s">
        <v>14</v>
      </c>
      <c r="B60" s="37">
        <v>1</v>
      </c>
      <c r="C60" s="51">
        <v>4</v>
      </c>
      <c r="D60" s="37" t="s">
        <v>22</v>
      </c>
      <c r="E60" s="37"/>
      <c r="F60" s="47" t="str">
        <f t="shared" si="18"/>
        <v> </v>
      </c>
      <c r="G60" s="37" t="str">
        <f t="shared" si="19"/>
        <v>NC</v>
      </c>
      <c r="H60" s="47" t="str">
        <f aca="true" t="shared" si="27" ref="H60:H66">IF(B60&lt;5," ",(((B60+1)*(1-1/(9*(B60+1))+(1.96/3)*(1/(B60+1))^(1/2))^3)/C60)*100)</f>
        <v> </v>
      </c>
      <c r="I60" s="38">
        <v>0</v>
      </c>
      <c r="J60" s="51">
        <v>2.2</v>
      </c>
      <c r="K60" s="37" t="s">
        <v>22</v>
      </c>
      <c r="L60" s="37"/>
      <c r="M60" s="37" t="str">
        <f t="shared" si="21"/>
        <v> </v>
      </c>
      <c r="N60" s="37" t="str">
        <f t="shared" si="22"/>
        <v>NC</v>
      </c>
      <c r="O60" s="37" t="str">
        <f t="shared" si="23"/>
        <v> </v>
      </c>
      <c r="P60" s="38">
        <v>1</v>
      </c>
      <c r="Q60" s="51">
        <v>1.8</v>
      </c>
      <c r="R60" s="37" t="s">
        <v>22</v>
      </c>
      <c r="S60" s="37"/>
      <c r="T60" s="37" t="str">
        <f t="shared" si="24"/>
        <v> </v>
      </c>
      <c r="U60" s="37" t="str">
        <f t="shared" si="25"/>
        <v>NC</v>
      </c>
      <c r="V60" s="39" t="str">
        <f t="shared" si="26"/>
        <v> </v>
      </c>
    </row>
    <row r="61" spans="1:22" ht="12.75">
      <c r="A61" s="29" t="s">
        <v>24</v>
      </c>
      <c r="B61" s="40">
        <v>6</v>
      </c>
      <c r="C61" s="52">
        <v>6.4</v>
      </c>
      <c r="D61" s="40">
        <v>93</v>
      </c>
      <c r="E61" s="40"/>
      <c r="F61" s="48">
        <v>34</v>
      </c>
      <c r="G61" s="40" t="str">
        <f>IF(B61&lt;5,"NC","--")</f>
        <v>--</v>
      </c>
      <c r="H61" s="48">
        <v>203</v>
      </c>
      <c r="I61" s="41">
        <v>3</v>
      </c>
      <c r="J61" s="52">
        <v>4</v>
      </c>
      <c r="K61" s="40" t="s">
        <v>22</v>
      </c>
      <c r="L61" s="40"/>
      <c r="M61" s="40"/>
      <c r="N61" s="40" t="str">
        <f>IF(I61&lt;5,"NC","--")</f>
        <v>NC</v>
      </c>
      <c r="O61" s="40"/>
      <c r="P61" s="41">
        <v>3</v>
      </c>
      <c r="Q61" s="52">
        <v>2.5</v>
      </c>
      <c r="R61" s="40" t="s">
        <v>22</v>
      </c>
      <c r="S61" s="40"/>
      <c r="T61" s="40"/>
      <c r="U61" s="40" t="str">
        <f>IF(P61&lt;5,"NC","--")</f>
        <v>NC</v>
      </c>
      <c r="V61" s="42"/>
    </row>
    <row r="62" spans="1:22" ht="12.75">
      <c r="A62" s="28" t="s">
        <v>18</v>
      </c>
      <c r="B62" s="40">
        <v>11</v>
      </c>
      <c r="C62" s="52">
        <v>4.9</v>
      </c>
      <c r="D62" s="40">
        <v>224</v>
      </c>
      <c r="E62" s="40" t="str">
        <f>IF(AND(OR(AND(F62&gt;100,F62&lt;&gt;0),H62&lt;100),H62&lt;&gt;0),"*"," ")</f>
        <v>*</v>
      </c>
      <c r="F62" s="48">
        <f t="shared" si="18"/>
        <v>111.91051222430173</v>
      </c>
      <c r="G62" s="40" t="str">
        <f t="shared" si="19"/>
        <v>--</v>
      </c>
      <c r="H62" s="48">
        <v>401</v>
      </c>
      <c r="I62" s="41">
        <v>6</v>
      </c>
      <c r="J62" s="52">
        <v>2.8</v>
      </c>
      <c r="K62" s="40">
        <v>211</v>
      </c>
      <c r="L62" s="40" t="str">
        <f t="shared" si="20"/>
        <v> </v>
      </c>
      <c r="M62" s="40">
        <v>77</v>
      </c>
      <c r="N62" s="40" t="str">
        <f t="shared" si="22"/>
        <v>--</v>
      </c>
      <c r="O62" s="40">
        <v>460</v>
      </c>
      <c r="P62" s="41">
        <v>5</v>
      </c>
      <c r="Q62" s="52">
        <v>2.1</v>
      </c>
      <c r="R62" s="40">
        <v>241</v>
      </c>
      <c r="S62" s="40" t="str">
        <f>IF(AND(OR(AND(T62&gt;100,T62&lt;&gt;0),V62&lt;100),V62&lt;&gt;0),"*"," ")</f>
        <v> </v>
      </c>
      <c r="T62" s="40">
        <v>78</v>
      </c>
      <c r="U62" s="40" t="str">
        <f t="shared" si="25"/>
        <v>--</v>
      </c>
      <c r="V62" s="42">
        <v>562</v>
      </c>
    </row>
    <row r="63" spans="1:22" ht="12.75">
      <c r="A63" s="29" t="s">
        <v>15</v>
      </c>
      <c r="B63" s="37">
        <v>0</v>
      </c>
      <c r="C63" s="51">
        <v>1.3</v>
      </c>
      <c r="D63" s="37" t="s">
        <v>22</v>
      </c>
      <c r="E63" s="37"/>
      <c r="F63" s="47" t="str">
        <f t="shared" si="18"/>
        <v> </v>
      </c>
      <c r="G63" s="37" t="str">
        <f t="shared" si="19"/>
        <v>NC</v>
      </c>
      <c r="H63" s="47" t="str">
        <f t="shared" si="27"/>
        <v> </v>
      </c>
      <c r="I63" s="38">
        <v>0</v>
      </c>
      <c r="J63" s="51">
        <v>1</v>
      </c>
      <c r="K63" s="37" t="s">
        <v>22</v>
      </c>
      <c r="L63" s="37"/>
      <c r="M63" s="37" t="str">
        <f t="shared" si="21"/>
        <v> </v>
      </c>
      <c r="N63" s="37" t="str">
        <f t="shared" si="22"/>
        <v>NC</v>
      </c>
      <c r="O63" s="37" t="str">
        <f t="shared" si="23"/>
        <v> </v>
      </c>
      <c r="P63" s="38">
        <v>0</v>
      </c>
      <c r="Q63" s="51">
        <v>0.4</v>
      </c>
      <c r="R63" s="37" t="s">
        <v>22</v>
      </c>
      <c r="S63" s="37"/>
      <c r="T63" s="37" t="str">
        <f t="shared" si="24"/>
        <v> </v>
      </c>
      <c r="U63" s="37" t="str">
        <f t="shared" si="25"/>
        <v>NC</v>
      </c>
      <c r="V63" s="39" t="str">
        <f t="shared" si="26"/>
        <v> </v>
      </c>
    </row>
    <row r="64" spans="1:22" ht="12.75">
      <c r="A64" s="28" t="s">
        <v>16</v>
      </c>
      <c r="B64" s="40">
        <v>52</v>
      </c>
      <c r="C64" s="52">
        <v>38.7</v>
      </c>
      <c r="D64" s="40">
        <v>134</v>
      </c>
      <c r="E64" s="40"/>
      <c r="F64" s="48">
        <v>100</v>
      </c>
      <c r="G64" s="40" t="str">
        <f t="shared" si="19"/>
        <v>--</v>
      </c>
      <c r="H64" s="48">
        <v>176</v>
      </c>
      <c r="I64" s="41">
        <v>27</v>
      </c>
      <c r="J64" s="52">
        <v>23.1</v>
      </c>
      <c r="K64" s="40">
        <v>117</v>
      </c>
      <c r="L64" s="40" t="str">
        <f t="shared" si="20"/>
        <v> </v>
      </c>
      <c r="M64" s="40">
        <f t="shared" si="21"/>
        <v>77.00789079686871</v>
      </c>
      <c r="N64" s="40" t="str">
        <f t="shared" si="22"/>
        <v>--</v>
      </c>
      <c r="O64" s="40">
        <f t="shared" si="23"/>
        <v>170.066396159214</v>
      </c>
      <c r="P64" s="41">
        <v>25</v>
      </c>
      <c r="Q64" s="52">
        <v>15.5</v>
      </c>
      <c r="R64" s="40">
        <v>161</v>
      </c>
      <c r="S64" s="40" t="str">
        <f>IF(AND(OR(AND(T64&gt;100,T64&lt;&gt;0),V64&lt;100),V64&lt;&gt;0),"*"," ")</f>
        <v>*</v>
      </c>
      <c r="T64" s="40">
        <f t="shared" si="24"/>
        <v>104.34923366166645</v>
      </c>
      <c r="U64" s="40" t="str">
        <f t="shared" si="25"/>
        <v>--</v>
      </c>
      <c r="V64" s="42">
        <v>237</v>
      </c>
    </row>
    <row r="65" spans="1:22" ht="12.75">
      <c r="A65" s="28" t="s">
        <v>19</v>
      </c>
      <c r="B65" s="43">
        <v>9</v>
      </c>
      <c r="C65" s="53">
        <v>9.7</v>
      </c>
      <c r="D65" s="43">
        <v>93</v>
      </c>
      <c r="E65" s="43" t="str">
        <f>IF(AND(OR(AND(F65&gt;100,F65&lt;&gt;0),H65&lt;100),H65&lt;&gt;0),"*"," ")</f>
        <v> </v>
      </c>
      <c r="F65" s="49">
        <v>42</v>
      </c>
      <c r="G65" s="43" t="str">
        <f t="shared" si="19"/>
        <v>--</v>
      </c>
      <c r="H65" s="49">
        <f t="shared" si="27"/>
        <v>176.1437470178893</v>
      </c>
      <c r="I65" s="44">
        <v>6</v>
      </c>
      <c r="J65" s="53">
        <v>5.2</v>
      </c>
      <c r="K65" s="43">
        <v>116</v>
      </c>
      <c r="L65" s="43" t="str">
        <f t="shared" si="20"/>
        <v> </v>
      </c>
      <c r="M65" s="43">
        <v>42</v>
      </c>
      <c r="N65" s="43" t="str">
        <f t="shared" si="22"/>
        <v>--</v>
      </c>
      <c r="O65" s="43">
        <f t="shared" si="23"/>
        <v>251.15183208995694</v>
      </c>
      <c r="P65" s="44">
        <v>3</v>
      </c>
      <c r="Q65" s="53">
        <v>4.5</v>
      </c>
      <c r="R65" s="43" t="s">
        <v>22</v>
      </c>
      <c r="S65" s="43"/>
      <c r="T65" s="43" t="str">
        <f t="shared" si="24"/>
        <v> </v>
      </c>
      <c r="U65" s="43" t="str">
        <f t="shared" si="25"/>
        <v>NC</v>
      </c>
      <c r="V65" s="45" t="str">
        <f t="shared" si="26"/>
        <v> </v>
      </c>
    </row>
    <row r="66" spans="1:22" ht="12.75">
      <c r="A66" s="29" t="s">
        <v>17</v>
      </c>
      <c r="B66" s="43">
        <v>2</v>
      </c>
      <c r="C66" s="53">
        <v>5.3</v>
      </c>
      <c r="D66" s="43" t="s">
        <v>22</v>
      </c>
      <c r="E66" s="43"/>
      <c r="F66" s="49" t="str">
        <f t="shared" si="18"/>
        <v> </v>
      </c>
      <c r="G66" s="43" t="str">
        <f t="shared" si="19"/>
        <v>NC</v>
      </c>
      <c r="H66" s="49" t="str">
        <f t="shared" si="27"/>
        <v> </v>
      </c>
      <c r="I66" s="44">
        <v>1</v>
      </c>
      <c r="J66" s="53">
        <v>2.6</v>
      </c>
      <c r="K66" s="43" t="s">
        <v>22</v>
      </c>
      <c r="L66" s="43"/>
      <c r="M66" s="43" t="str">
        <f t="shared" si="21"/>
        <v> </v>
      </c>
      <c r="N66" s="43" t="str">
        <f t="shared" si="22"/>
        <v>NC</v>
      </c>
      <c r="O66" s="43" t="str">
        <f t="shared" si="23"/>
        <v> </v>
      </c>
      <c r="P66" s="44">
        <v>1</v>
      </c>
      <c r="Q66" s="53">
        <v>2.7</v>
      </c>
      <c r="R66" s="43" t="s">
        <v>22</v>
      </c>
      <c r="S66" s="43"/>
      <c r="T66" s="43" t="str">
        <f t="shared" si="24"/>
        <v> </v>
      </c>
      <c r="U66" s="43" t="str">
        <f t="shared" si="25"/>
        <v>NC</v>
      </c>
      <c r="V66" s="45" t="str">
        <f t="shared" si="26"/>
        <v> </v>
      </c>
    </row>
  </sheetData>
  <printOptions horizontalCentered="1" verticalCentered="1"/>
  <pageMargins left="0" right="0" top="0.25" bottom="0.25" header="0.5" footer="0.5"/>
  <pageSetup horizontalDpi="600" verticalDpi="600" orientation="landscape" scale="103" r:id="rId2"/>
  <rowBreaks count="1" manualBreakCount="1"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Normal="75" zoomScaleSheetLayoutView="100" workbookViewId="0" topLeftCell="A1">
      <selection activeCell="B53" sqref="B53"/>
    </sheetView>
  </sheetViews>
  <sheetFormatPr defaultColWidth="7.25390625" defaultRowHeight="12.75"/>
  <cols>
    <col min="1" max="1" width="13.625" style="31" customWidth="1"/>
    <col min="2" max="4" width="6.625" style="31" customWidth="1"/>
    <col min="5" max="5" width="1.625" style="31" customWidth="1"/>
    <col min="6" max="6" width="4.125" style="31" customWidth="1"/>
    <col min="7" max="7" width="2.625" style="31" customWidth="1"/>
    <col min="8" max="8" width="4.625" style="31" customWidth="1"/>
    <col min="9" max="11" width="6.625" style="31" customWidth="1"/>
    <col min="12" max="12" width="1.625" style="31" customWidth="1"/>
    <col min="13" max="13" width="4.125" style="31" customWidth="1"/>
    <col min="14" max="14" width="2.625" style="31" customWidth="1"/>
    <col min="15" max="15" width="4.375" style="31" customWidth="1"/>
    <col min="16" max="18" width="6.625" style="31" customWidth="1"/>
    <col min="19" max="19" width="1.625" style="31" customWidth="1"/>
    <col min="20" max="20" width="4.125" style="31" customWidth="1"/>
    <col min="21" max="21" width="2.625" style="31" customWidth="1"/>
    <col min="22" max="22" width="4.125" style="31" customWidth="1"/>
    <col min="23" max="16384" width="7.25390625" style="31" customWidth="1"/>
  </cols>
  <sheetData>
    <row r="1" spans="1:23" ht="26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6.25">
      <c r="A3" s="4"/>
      <c r="B3" s="5"/>
      <c r="C3" s="3"/>
      <c r="D3" s="3"/>
      <c r="E3" s="3"/>
      <c r="F3" s="3"/>
      <c r="G3" s="2"/>
      <c r="H3" s="3"/>
      <c r="I3" s="3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</row>
    <row r="4" spans="1:22" ht="18.75">
      <c r="A4" s="4"/>
      <c r="B4" s="4"/>
      <c r="C4" s="3"/>
      <c r="D4" s="3"/>
      <c r="E4" s="3"/>
      <c r="F4" s="3"/>
      <c r="G4" s="3"/>
      <c r="H4" s="7" t="s">
        <v>0</v>
      </c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.75">
      <c r="A5" s="3"/>
      <c r="B5" s="3"/>
      <c r="C5" s="3"/>
      <c r="D5" s="3"/>
      <c r="E5" s="3"/>
      <c r="F5" s="3"/>
      <c r="G5" s="3"/>
      <c r="H5" s="3"/>
      <c r="I5" s="3"/>
      <c r="J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" ht="12.75">
      <c r="A6" s="32"/>
      <c r="B6" s="32"/>
      <c r="C6" s="32"/>
    </row>
    <row r="12" ht="12.75" customHeight="1" thickBot="1"/>
    <row r="13" spans="1:22" ht="12.75" customHeight="1">
      <c r="A13" s="8" t="s">
        <v>20</v>
      </c>
      <c r="B13" s="9"/>
      <c r="C13" s="10"/>
      <c r="D13" s="11" t="s">
        <v>2</v>
      </c>
      <c r="E13" s="12"/>
      <c r="F13" s="13"/>
      <c r="G13" s="14"/>
      <c r="H13" s="15"/>
      <c r="I13" s="12"/>
      <c r="J13" s="16"/>
      <c r="K13" s="17" t="s">
        <v>3</v>
      </c>
      <c r="L13" s="12"/>
      <c r="M13" s="13"/>
      <c r="N13" s="14"/>
      <c r="O13" s="15"/>
      <c r="P13" s="12"/>
      <c r="Q13" s="16"/>
      <c r="R13" s="17" t="s">
        <v>4</v>
      </c>
      <c r="S13" s="12"/>
      <c r="T13" s="13"/>
      <c r="U13" s="14"/>
      <c r="V13" s="18"/>
    </row>
    <row r="14" spans="1:22" ht="12.75">
      <c r="A14" s="54" t="s">
        <v>5</v>
      </c>
      <c r="B14" s="20" t="s">
        <v>6</v>
      </c>
      <c r="C14" s="20" t="s">
        <v>7</v>
      </c>
      <c r="D14" s="21" t="s">
        <v>8</v>
      </c>
      <c r="E14" s="22"/>
      <c r="F14" s="21">
        <v>95</v>
      </c>
      <c r="G14" s="21" t="s">
        <v>9</v>
      </c>
      <c r="H14" s="21" t="s">
        <v>10</v>
      </c>
      <c r="I14" s="23" t="s">
        <v>6</v>
      </c>
      <c r="J14" s="24" t="s">
        <v>7</v>
      </c>
      <c r="K14" s="24" t="s">
        <v>8</v>
      </c>
      <c r="L14" s="25"/>
      <c r="M14" s="24" t="s">
        <v>11</v>
      </c>
      <c r="N14" s="24" t="s">
        <v>9</v>
      </c>
      <c r="O14" s="24" t="s">
        <v>10</v>
      </c>
      <c r="P14" s="23" t="s">
        <v>6</v>
      </c>
      <c r="Q14" s="24" t="s">
        <v>7</v>
      </c>
      <c r="R14" s="24" t="s">
        <v>8</v>
      </c>
      <c r="S14" s="25"/>
      <c r="T14" s="24" t="s">
        <v>12</v>
      </c>
      <c r="U14" s="24" t="s">
        <v>9</v>
      </c>
      <c r="V14" s="26" t="s">
        <v>10</v>
      </c>
    </row>
    <row r="15" spans="1:22" ht="12.75" customHeight="1">
      <c r="A15" s="27" t="s">
        <v>13</v>
      </c>
      <c r="B15" s="34">
        <v>18</v>
      </c>
      <c r="C15" s="50">
        <v>18.8</v>
      </c>
      <c r="D15" s="34">
        <v>96</v>
      </c>
      <c r="E15" s="34" t="str">
        <f aca="true" t="shared" si="0" ref="E15:E22">IF(AND(OR(AND(F15&gt;100,F15&lt;&gt;0),H15&lt;100),H15&lt;&gt;0),"*"," ")</f>
        <v> </v>
      </c>
      <c r="F15" s="46">
        <f>IF(B15&lt;5," ",((B15*(1-1/(9*B15)-1.96/3*((1/B15)^(1/2)))^3)/C15)*100)</f>
        <v>56.71482440255689</v>
      </c>
      <c r="G15" s="34" t="str">
        <f aca="true" t="shared" si="1" ref="G15:G22">IF(B15&lt;5,"NC","--")</f>
        <v>--</v>
      </c>
      <c r="H15" s="46">
        <v>152</v>
      </c>
      <c r="I15" s="35">
        <v>15</v>
      </c>
      <c r="J15" s="50">
        <v>13.8</v>
      </c>
      <c r="K15" s="34">
        <v>108</v>
      </c>
      <c r="L15" s="34" t="str">
        <f aca="true" t="shared" si="2" ref="L15:L22">IF(AND(OR(AND(M15&gt;100,M15&lt;&gt;0),O15&lt;100),O15&lt;&gt;0),"*"," ")</f>
        <v> </v>
      </c>
      <c r="M15" s="46">
        <f aca="true" t="shared" si="3" ref="M15:M22">IF(I15&lt;5," ",((I15*(1-1/(9*I15)-1.96/3*((1/I15)^(1/2)))^3)/J15)*100)</f>
        <v>60.79108207769153</v>
      </c>
      <c r="N15" s="46" t="str">
        <f aca="true" t="shared" si="4" ref="N15:N22">IF(I15&lt;5,"NC","--")</f>
        <v>--</v>
      </c>
      <c r="O15" s="46">
        <f>IF(I15&lt;5," ",(((I15+1)*(1-1/(9*(I15+1))+(1.96/3)*(1/(I15+1))^(1/2))^3)/J15)*100)</f>
        <v>179.28857961819847</v>
      </c>
      <c r="P15" s="35">
        <v>3</v>
      </c>
      <c r="Q15" s="50">
        <v>4.9</v>
      </c>
      <c r="R15" s="34" t="s">
        <v>22</v>
      </c>
      <c r="S15" s="34"/>
      <c r="T15" s="34" t="str">
        <f aca="true" t="shared" si="5" ref="T15:T22">IF(P15&lt;5," ",((P15*(1-1/(9*P15)-1.96/3*((1/P15)^(1/2)))^3)/Q15)*100)</f>
        <v> </v>
      </c>
      <c r="U15" s="34" t="str">
        <f aca="true" t="shared" si="6" ref="U15:U22">IF(P15&lt;5,"NC","--")</f>
        <v>NC</v>
      </c>
      <c r="V15" s="36" t="str">
        <f aca="true" t="shared" si="7" ref="V15:V22">IF(P15&lt;5," ",(((P15+1)*(1-1/(9*(P15+1))+(1.96/3)*(1/(P15+1))^(1/2))^3)/Q15)*100)</f>
        <v> </v>
      </c>
    </row>
    <row r="16" spans="1:22" ht="12.75" customHeight="1">
      <c r="A16" s="28" t="s">
        <v>14</v>
      </c>
      <c r="B16" s="37">
        <v>3</v>
      </c>
      <c r="C16" s="51">
        <v>7.4</v>
      </c>
      <c r="D16" s="37" t="s">
        <v>22</v>
      </c>
      <c r="E16" s="37"/>
      <c r="F16" s="47" t="str">
        <f>IF(B16&lt;5," ",((B16*(1-1/(9*B16)-1.96/3*((1/B16)^(1/2)))^3)/C16)*100)</f>
        <v> </v>
      </c>
      <c r="G16" s="37" t="str">
        <f t="shared" si="1"/>
        <v>NC</v>
      </c>
      <c r="H16" s="47" t="str">
        <f>IF(B16&lt;5," ",(((B16+1)*(1-1/(9*(B16+1))+(1.96/3)*(1/(B16+1))^(1/2))^3)/C16)*100)</f>
        <v> </v>
      </c>
      <c r="I16" s="38">
        <v>1</v>
      </c>
      <c r="J16" s="51">
        <v>4</v>
      </c>
      <c r="K16" s="37" t="s">
        <v>22</v>
      </c>
      <c r="L16" s="37"/>
      <c r="M16" s="47" t="str">
        <f t="shared" si="3"/>
        <v> </v>
      </c>
      <c r="N16" s="47" t="str">
        <f t="shared" si="4"/>
        <v>NC</v>
      </c>
      <c r="O16" s="47" t="str">
        <f>IF(I16&lt;5," ",(((I16+1)*(1-1/(9*(I16+1))+(1.96/3)*(1/(I16+1))^(1/2))^3)/J16)*100)</f>
        <v> </v>
      </c>
      <c r="P16" s="38">
        <v>2</v>
      </c>
      <c r="Q16" s="51">
        <v>3.3</v>
      </c>
      <c r="R16" s="37" t="s">
        <v>22</v>
      </c>
      <c r="S16" s="37"/>
      <c r="T16" s="37" t="str">
        <f t="shared" si="5"/>
        <v> </v>
      </c>
      <c r="U16" s="37" t="str">
        <f t="shared" si="6"/>
        <v>NC</v>
      </c>
      <c r="V16" s="39" t="str">
        <f t="shared" si="7"/>
        <v> </v>
      </c>
    </row>
    <row r="17" spans="1:22" ht="12.75">
      <c r="A17" s="29" t="s">
        <v>24</v>
      </c>
      <c r="B17" s="40">
        <v>9</v>
      </c>
      <c r="C17" s="52">
        <v>11</v>
      </c>
      <c r="D17" s="40">
        <v>82</v>
      </c>
      <c r="E17" s="40"/>
      <c r="F17" s="48">
        <v>37</v>
      </c>
      <c r="G17" s="40" t="str">
        <f>IF(B17&lt;5,"NC","--")</f>
        <v>--</v>
      </c>
      <c r="H17" s="48">
        <v>155</v>
      </c>
      <c r="I17" s="41">
        <v>5</v>
      </c>
      <c r="J17" s="52">
        <v>6.8</v>
      </c>
      <c r="K17" s="40">
        <v>73.8</v>
      </c>
      <c r="L17" s="40"/>
      <c r="M17" s="48">
        <v>24</v>
      </c>
      <c r="N17" s="48" t="str">
        <f>IF(I17&lt;5,"NC","--")</f>
        <v>--</v>
      </c>
      <c r="O17" s="48">
        <v>172</v>
      </c>
      <c r="P17" s="41">
        <v>4</v>
      </c>
      <c r="Q17" s="52">
        <v>4.2</v>
      </c>
      <c r="R17" s="40" t="s">
        <v>22</v>
      </c>
      <c r="S17" s="40"/>
      <c r="T17" s="40"/>
      <c r="U17" s="40" t="str">
        <f>IF(P17&lt;5,"NC","--")</f>
        <v>NC</v>
      </c>
      <c r="V17" s="42"/>
    </row>
    <row r="18" spans="1:22" ht="12.75">
      <c r="A18" s="28" t="s">
        <v>18</v>
      </c>
      <c r="B18" s="40">
        <v>8</v>
      </c>
      <c r="C18" s="52">
        <v>9</v>
      </c>
      <c r="D18" s="40">
        <v>89</v>
      </c>
      <c r="E18" s="40"/>
      <c r="F18" s="48">
        <f>IF(B18&lt;5," ",((B18*(1-1/(9*B18)-1.96/3*((1/B18)^(1/2)))^3)/C18)*100)</f>
        <v>38.273695151774604</v>
      </c>
      <c r="G18" s="40" t="str">
        <f t="shared" si="1"/>
        <v>--</v>
      </c>
      <c r="H18" s="48">
        <f>IF(B18&lt;5," ",(((B18+1)*(1-1/(9*(B18+1))+(1.96/3)*(1/(B18+1))^(1/2))^3)/C18)*100)</f>
        <v>175.15730546645818</v>
      </c>
      <c r="I18" s="41">
        <v>5</v>
      </c>
      <c r="J18" s="52">
        <v>5.2</v>
      </c>
      <c r="K18" s="40">
        <v>97</v>
      </c>
      <c r="L18" s="40"/>
      <c r="M18" s="48">
        <f t="shared" si="3"/>
        <v>30.986728102201422</v>
      </c>
      <c r="N18" s="48" t="str">
        <f t="shared" si="4"/>
        <v>--</v>
      </c>
      <c r="O18" s="48">
        <v>226</v>
      </c>
      <c r="P18" s="41">
        <v>3</v>
      </c>
      <c r="Q18" s="52">
        <v>3.8</v>
      </c>
      <c r="R18" s="40" t="s">
        <v>22</v>
      </c>
      <c r="S18" s="40"/>
      <c r="T18" s="40" t="str">
        <f t="shared" si="5"/>
        <v> </v>
      </c>
      <c r="U18" s="40" t="str">
        <f t="shared" si="6"/>
        <v>NC</v>
      </c>
      <c r="V18" s="42" t="str">
        <f t="shared" si="7"/>
        <v> </v>
      </c>
    </row>
    <row r="19" spans="1:22" ht="12.75">
      <c r="A19" s="29" t="s">
        <v>15</v>
      </c>
      <c r="B19" s="37">
        <v>4</v>
      </c>
      <c r="C19" s="51">
        <v>2.3</v>
      </c>
      <c r="D19" s="37" t="s">
        <v>22</v>
      </c>
      <c r="E19" s="37"/>
      <c r="F19" s="47" t="str">
        <f>IF(B19&lt;5," ",((B19*(1-1/(9*B19)-1.96/3*((1/B19)^(1/2)))^3)/C19)*100)</f>
        <v> </v>
      </c>
      <c r="G19" s="37" t="str">
        <f t="shared" si="1"/>
        <v>NC</v>
      </c>
      <c r="H19" s="47" t="str">
        <f>IF(B19&lt;5," ",(((B19+1)*(1-1/(9*(B19+1))+(1.96/3)*(1/(B19+1))^(1/2))^3)/C19)*100)</f>
        <v> </v>
      </c>
      <c r="I19" s="38">
        <v>2</v>
      </c>
      <c r="J19" s="51">
        <v>1.7</v>
      </c>
      <c r="K19" s="37" t="s">
        <v>22</v>
      </c>
      <c r="L19" s="37"/>
      <c r="M19" s="47" t="str">
        <f t="shared" si="3"/>
        <v> </v>
      </c>
      <c r="N19" s="47" t="str">
        <f t="shared" si="4"/>
        <v>NC</v>
      </c>
      <c r="O19" s="47" t="str">
        <f>IF(I19&lt;5," ",(((I19+1)*(1-1/(9*(I19+1))+(1.96/3)*(1/(I19+1))^(1/2))^3)/J19)*100)</f>
        <v> </v>
      </c>
      <c r="P19" s="38">
        <v>2</v>
      </c>
      <c r="Q19" s="51">
        <v>0.6</v>
      </c>
      <c r="R19" s="37" t="s">
        <v>22</v>
      </c>
      <c r="S19" s="37"/>
      <c r="T19" s="37" t="str">
        <f t="shared" si="5"/>
        <v> </v>
      </c>
      <c r="U19" s="37" t="str">
        <f t="shared" si="6"/>
        <v>NC</v>
      </c>
      <c r="V19" s="39" t="str">
        <f t="shared" si="7"/>
        <v> </v>
      </c>
    </row>
    <row r="20" spans="1:22" ht="12.75">
      <c r="A20" s="28" t="s">
        <v>16</v>
      </c>
      <c r="B20" s="40">
        <v>73</v>
      </c>
      <c r="C20" s="52">
        <v>72</v>
      </c>
      <c r="D20" s="40">
        <v>101</v>
      </c>
      <c r="E20" s="40" t="str">
        <f t="shared" si="0"/>
        <v> </v>
      </c>
      <c r="F20" s="48">
        <v>79</v>
      </c>
      <c r="G20" s="40" t="str">
        <f t="shared" si="1"/>
        <v>--</v>
      </c>
      <c r="H20" s="48">
        <v>127</v>
      </c>
      <c r="I20" s="41">
        <v>49</v>
      </c>
      <c r="J20" s="52">
        <v>44.2</v>
      </c>
      <c r="K20" s="40">
        <v>111</v>
      </c>
      <c r="L20" s="40" t="str">
        <f t="shared" si="2"/>
        <v> </v>
      </c>
      <c r="M20" s="48">
        <f t="shared" si="3"/>
        <v>82.00761186322178</v>
      </c>
      <c r="N20" s="48" t="str">
        <f t="shared" si="4"/>
        <v>--</v>
      </c>
      <c r="O20" s="48">
        <v>146</v>
      </c>
      <c r="P20" s="41">
        <v>24</v>
      </c>
      <c r="Q20" s="52">
        <v>27.8</v>
      </c>
      <c r="R20" s="40">
        <v>86</v>
      </c>
      <c r="S20" s="40" t="str">
        <f>IF(AND(OR(AND(T20&gt;100,T20&lt;&gt;0),V20&lt;100),V20&lt;&gt;0),"*"," ")</f>
        <v> </v>
      </c>
      <c r="T20" s="40">
        <v>55</v>
      </c>
      <c r="U20" s="40" t="str">
        <f t="shared" si="6"/>
        <v>--</v>
      </c>
      <c r="V20" s="42">
        <v>129</v>
      </c>
    </row>
    <row r="21" spans="1:22" ht="12.75">
      <c r="A21" s="28" t="s">
        <v>19</v>
      </c>
      <c r="B21" s="43">
        <v>17</v>
      </c>
      <c r="C21" s="53">
        <v>16.6</v>
      </c>
      <c r="D21" s="43">
        <v>102</v>
      </c>
      <c r="E21" s="43" t="str">
        <f t="shared" si="0"/>
        <v> </v>
      </c>
      <c r="F21" s="49">
        <v>60</v>
      </c>
      <c r="G21" s="43" t="str">
        <f t="shared" si="1"/>
        <v>--</v>
      </c>
      <c r="H21" s="49">
        <v>164</v>
      </c>
      <c r="I21" s="44">
        <v>9</v>
      </c>
      <c r="J21" s="53">
        <v>8.9</v>
      </c>
      <c r="K21" s="43">
        <v>101</v>
      </c>
      <c r="L21" s="43" t="str">
        <f t="shared" si="2"/>
        <v> </v>
      </c>
      <c r="M21" s="49">
        <v>46</v>
      </c>
      <c r="N21" s="49" t="str">
        <f t="shared" si="4"/>
        <v>--</v>
      </c>
      <c r="O21" s="49">
        <v>192</v>
      </c>
      <c r="P21" s="44">
        <v>8</v>
      </c>
      <c r="Q21" s="53">
        <v>7.7</v>
      </c>
      <c r="R21" s="43">
        <v>103</v>
      </c>
      <c r="S21" s="43" t="str">
        <f>IF(AND(OR(AND(T21&gt;100,T21&lt;&gt;0),V21&lt;100),V21&lt;&gt;0),"*"," ")</f>
        <v> </v>
      </c>
      <c r="T21" s="43">
        <v>44</v>
      </c>
      <c r="U21" s="43" t="str">
        <f t="shared" si="6"/>
        <v>--</v>
      </c>
      <c r="V21" s="45">
        <v>203</v>
      </c>
    </row>
    <row r="22" spans="1:22" ht="12.75">
      <c r="A22" s="29" t="s">
        <v>17</v>
      </c>
      <c r="B22" s="43">
        <v>7</v>
      </c>
      <c r="C22" s="53">
        <v>9.8</v>
      </c>
      <c r="D22" s="43">
        <v>71</v>
      </c>
      <c r="E22" s="43" t="str">
        <f t="shared" si="0"/>
        <v> </v>
      </c>
      <c r="F22" s="49">
        <v>29</v>
      </c>
      <c r="G22" s="43" t="str">
        <f t="shared" si="1"/>
        <v>--</v>
      </c>
      <c r="H22" s="49">
        <v>147</v>
      </c>
      <c r="I22" s="44">
        <v>5</v>
      </c>
      <c r="J22" s="53">
        <v>4.9</v>
      </c>
      <c r="K22" s="43">
        <v>102</v>
      </c>
      <c r="L22" s="43" t="str">
        <f t="shared" si="2"/>
        <v> </v>
      </c>
      <c r="M22" s="49">
        <f t="shared" si="3"/>
        <v>32.883874720703545</v>
      </c>
      <c r="N22" s="49" t="str">
        <f t="shared" si="4"/>
        <v>--</v>
      </c>
      <c r="O22" s="49">
        <v>239</v>
      </c>
      <c r="P22" s="44">
        <v>2</v>
      </c>
      <c r="Q22" s="53">
        <v>4.9</v>
      </c>
      <c r="R22" s="43" t="s">
        <v>22</v>
      </c>
      <c r="S22" s="43"/>
      <c r="T22" s="43" t="str">
        <f t="shared" si="5"/>
        <v> </v>
      </c>
      <c r="U22" s="43" t="str">
        <f t="shared" si="6"/>
        <v>NC</v>
      </c>
      <c r="V22" s="45" t="str">
        <f t="shared" si="7"/>
        <v> </v>
      </c>
    </row>
    <row r="45" ht="13.5" thickBot="1"/>
    <row r="46" spans="1:22" ht="12.75">
      <c r="A46" s="8" t="s">
        <v>21</v>
      </c>
      <c r="B46" s="9"/>
      <c r="C46" s="10"/>
      <c r="D46" s="11" t="s">
        <v>2</v>
      </c>
      <c r="E46" s="12"/>
      <c r="F46" s="13"/>
      <c r="G46" s="14"/>
      <c r="H46" s="15"/>
      <c r="I46" s="12"/>
      <c r="J46" s="16"/>
      <c r="K46" s="17" t="s">
        <v>3</v>
      </c>
      <c r="L46" s="12"/>
      <c r="M46" s="13"/>
      <c r="N46" s="14"/>
      <c r="O46" s="15"/>
      <c r="P46" s="12"/>
      <c r="Q46" s="16"/>
      <c r="R46" s="17" t="s">
        <v>4</v>
      </c>
      <c r="S46" s="12"/>
      <c r="T46" s="13"/>
      <c r="U46" s="14"/>
      <c r="V46" s="18"/>
    </row>
    <row r="47" spans="1:22" ht="12.75">
      <c r="A47" s="54" t="s">
        <v>5</v>
      </c>
      <c r="B47" s="20" t="s">
        <v>6</v>
      </c>
      <c r="C47" s="20" t="s">
        <v>7</v>
      </c>
      <c r="D47" s="21" t="s">
        <v>8</v>
      </c>
      <c r="E47" s="22"/>
      <c r="F47" s="21">
        <v>95</v>
      </c>
      <c r="G47" s="21" t="s">
        <v>9</v>
      </c>
      <c r="H47" s="21" t="s">
        <v>10</v>
      </c>
      <c r="I47" s="23" t="s">
        <v>6</v>
      </c>
      <c r="J47" s="24" t="s">
        <v>7</v>
      </c>
      <c r="K47" s="24" t="s">
        <v>8</v>
      </c>
      <c r="L47" s="25"/>
      <c r="M47" s="24" t="s">
        <v>11</v>
      </c>
      <c r="N47" s="24" t="s">
        <v>9</v>
      </c>
      <c r="O47" s="24" t="s">
        <v>10</v>
      </c>
      <c r="P47" s="23" t="s">
        <v>6</v>
      </c>
      <c r="Q47" s="24" t="s">
        <v>7</v>
      </c>
      <c r="R47" s="24" t="s">
        <v>8</v>
      </c>
      <c r="S47" s="25"/>
      <c r="T47" s="24" t="s">
        <v>12</v>
      </c>
      <c r="U47" s="24" t="s">
        <v>9</v>
      </c>
      <c r="V47" s="26" t="s">
        <v>10</v>
      </c>
    </row>
    <row r="48" spans="1:22" ht="12.75">
      <c r="A48" s="27" t="s">
        <v>13</v>
      </c>
      <c r="B48" s="34">
        <v>6</v>
      </c>
      <c r="C48" s="50">
        <v>7.4</v>
      </c>
      <c r="D48" s="34">
        <v>81</v>
      </c>
      <c r="E48" s="34" t="str">
        <f aca="true" t="shared" si="8" ref="E48:E54">IF(AND(OR(AND(F48&gt;100,F48&lt;&gt;0),H48&lt;100),H48&lt;&gt;0),"*"," ")</f>
        <v> </v>
      </c>
      <c r="F48" s="46">
        <v>30</v>
      </c>
      <c r="G48" s="34" t="str">
        <f aca="true" t="shared" si="9" ref="G48:G55">IF(B48&lt;5,"NC","--")</f>
        <v>--</v>
      </c>
      <c r="H48" s="46">
        <v>176</v>
      </c>
      <c r="I48" s="35">
        <v>6</v>
      </c>
      <c r="J48" s="50">
        <v>5.5</v>
      </c>
      <c r="K48" s="34">
        <v>109</v>
      </c>
      <c r="L48" s="34" t="str">
        <f>IF(AND(OR(AND(M48&gt;100,M48&lt;&gt;0),O48&lt;100),O48&lt;&gt;0),"*"," ")</f>
        <v> </v>
      </c>
      <c r="M48" s="34">
        <f aca="true" t="shared" si="10" ref="M48:M55">IF(I48&lt;5," ",((I48*(1-1/(9*I48)-1.96/3*((1/I48)^(1/2)))^3)/J48)*100)</f>
        <v>39.835286194248745</v>
      </c>
      <c r="N48" s="34" t="str">
        <f aca="true" t="shared" si="11" ref="N48:N55">IF(I48&lt;5,"NC","--")</f>
        <v>--</v>
      </c>
      <c r="O48" s="34">
        <f aca="true" t="shared" si="12" ref="O48:O55">IF(I48&lt;5," ",(((I48+1)*(1-1/(9*(I48+1))+(1.96/3)*(1/(I48+1))^(1/2))^3)/J48)*100)</f>
        <v>237.45264124868655</v>
      </c>
      <c r="P48" s="35">
        <v>0</v>
      </c>
      <c r="Q48" s="50">
        <v>1.9</v>
      </c>
      <c r="R48" s="34" t="s">
        <v>22</v>
      </c>
      <c r="S48" s="34"/>
      <c r="T48" s="34" t="str">
        <f aca="true" t="shared" si="13" ref="T48:T55">IF(P48&lt;5," ",((P48*(1-1/(9*P48)-1.96/3*((1/P48)^(1/2)))^3)/Q48)*100)</f>
        <v> </v>
      </c>
      <c r="U48" s="34" t="str">
        <f aca="true" t="shared" si="14" ref="U48:U55">IF(P48&lt;5,"NC","--")</f>
        <v>NC</v>
      </c>
      <c r="V48" s="36" t="str">
        <f aca="true" t="shared" si="15" ref="V48:V55">IF(P48&lt;5," ",(((P48+1)*(1-1/(9*(P48+1))+(1.96/3)*(1/(P48+1))^(1/2))^3)/Q48)*100)</f>
        <v> </v>
      </c>
    </row>
    <row r="49" spans="1:22" ht="12.75">
      <c r="A49" s="28" t="s">
        <v>14</v>
      </c>
      <c r="B49" s="37">
        <v>1</v>
      </c>
      <c r="C49" s="51">
        <v>2.5</v>
      </c>
      <c r="D49" s="37" t="s">
        <v>22</v>
      </c>
      <c r="E49" s="37"/>
      <c r="F49" s="47" t="str">
        <f aca="true" t="shared" si="16" ref="F49:F55">IF(B49&lt;5," ",((B49*(1-1/(9*B49)-1.96/3*((1/B49)^(1/2)))^3)/C49)*100)</f>
        <v> </v>
      </c>
      <c r="G49" s="37" t="str">
        <f t="shared" si="9"/>
        <v>NC</v>
      </c>
      <c r="H49" s="47" t="str">
        <f aca="true" t="shared" si="17" ref="H49:H55">IF(B49&lt;5," ",(((B49+1)*(1-1/(9*(B49+1))+(1.96/3)*(1/(B49+1))^(1/2))^3)/C49)*100)</f>
        <v> </v>
      </c>
      <c r="I49" s="38">
        <v>0</v>
      </c>
      <c r="J49" s="51">
        <v>1.4</v>
      </c>
      <c r="K49" s="37" t="s">
        <v>22</v>
      </c>
      <c r="L49" s="37"/>
      <c r="M49" s="37" t="str">
        <f t="shared" si="10"/>
        <v> </v>
      </c>
      <c r="N49" s="37" t="str">
        <f t="shared" si="11"/>
        <v>NC</v>
      </c>
      <c r="O49" s="37" t="str">
        <f t="shared" si="12"/>
        <v> </v>
      </c>
      <c r="P49" s="38">
        <v>1</v>
      </c>
      <c r="Q49" s="51">
        <v>1.1</v>
      </c>
      <c r="R49" s="37" t="s">
        <v>22</v>
      </c>
      <c r="S49" s="37"/>
      <c r="T49" s="37" t="str">
        <f t="shared" si="13"/>
        <v> </v>
      </c>
      <c r="U49" s="37" t="str">
        <f t="shared" si="14"/>
        <v>NC</v>
      </c>
      <c r="V49" s="39" t="str">
        <f t="shared" si="15"/>
        <v> </v>
      </c>
    </row>
    <row r="50" spans="1:22" ht="12.75">
      <c r="A50" s="29" t="s">
        <v>24</v>
      </c>
      <c r="B50" s="40">
        <v>5</v>
      </c>
      <c r="C50" s="52">
        <v>3.3</v>
      </c>
      <c r="D50" s="40">
        <v>151</v>
      </c>
      <c r="E50" s="40"/>
      <c r="F50" s="48">
        <v>49</v>
      </c>
      <c r="G50" s="40" t="str">
        <f>IF(B50&lt;5,"NC","--")</f>
        <v>--</v>
      </c>
      <c r="H50" s="48">
        <v>351</v>
      </c>
      <c r="I50" s="41">
        <v>3</v>
      </c>
      <c r="J50" s="52">
        <v>2</v>
      </c>
      <c r="K50" s="40" t="s">
        <v>22</v>
      </c>
      <c r="L50" s="40"/>
      <c r="M50" s="40"/>
      <c r="N50" s="40" t="str">
        <f>IF(I50&lt;5,"NC","--")</f>
        <v>NC</v>
      </c>
      <c r="O50" s="40"/>
      <c r="P50" s="41">
        <v>2</v>
      </c>
      <c r="Q50" s="52">
        <v>1.3</v>
      </c>
      <c r="R50" s="40" t="s">
        <v>22</v>
      </c>
      <c r="S50" s="40"/>
      <c r="T50" s="40"/>
      <c r="U50" s="40" t="str">
        <f>IF(P50&lt;5,"NC","--")</f>
        <v>NC</v>
      </c>
      <c r="V50" s="42"/>
    </row>
    <row r="51" spans="1:22" ht="12.75">
      <c r="A51" s="29" t="s">
        <v>18</v>
      </c>
      <c r="B51" s="40">
        <v>3</v>
      </c>
      <c r="C51" s="52">
        <v>3.4</v>
      </c>
      <c r="D51" s="40" t="s">
        <v>22</v>
      </c>
      <c r="E51" s="40"/>
      <c r="F51" s="48" t="str">
        <f>IF(B51&lt;5," ",((B51*(1-1/(9*B51)-1.96/3*((1/B51)^(1/2)))^3)/C51)*100)</f>
        <v> </v>
      </c>
      <c r="G51" s="40" t="str">
        <f>IF(B51&lt;5,"NC","--")</f>
        <v>NC</v>
      </c>
      <c r="H51" s="48" t="str">
        <f>IF(B51&lt;5," ",(((B51+1)*(1-1/(9*(B51+1))+(1.96/3)*(1/(B51+1))^(1/2))^3)/C51)*100)</f>
        <v> </v>
      </c>
      <c r="I51" s="41">
        <v>2</v>
      </c>
      <c r="J51" s="52">
        <v>1.9</v>
      </c>
      <c r="K51" s="40" t="s">
        <v>22</v>
      </c>
      <c r="L51" s="40"/>
      <c r="M51" s="40" t="str">
        <f>IF(I51&lt;5," ",((I51*(1-1/(9*I51)-1.96/3*((1/I51)^(1/2)))^3)/J51)*100)</f>
        <v> </v>
      </c>
      <c r="N51" s="40" t="str">
        <f>IF(I51&lt;5,"NC","--")</f>
        <v>NC</v>
      </c>
      <c r="O51" s="40" t="str">
        <f>IF(I51&lt;5," ",(((I51+1)*(1-1/(9*(I51+1))+(1.96/3)*(1/(I51+1))^(1/2))^3)/J51)*100)</f>
        <v> </v>
      </c>
      <c r="P51" s="41">
        <v>1</v>
      </c>
      <c r="Q51" s="52">
        <v>1.5</v>
      </c>
      <c r="R51" s="40" t="s">
        <v>22</v>
      </c>
      <c r="S51" s="40"/>
      <c r="T51" s="40" t="str">
        <f>IF(P51&lt;5," ",((P51*(1-1/(9*P51)-1.96/3*((1/P51)^(1/2)))^3)/Q51)*100)</f>
        <v> </v>
      </c>
      <c r="U51" s="40" t="str">
        <f>IF(P51&lt;5,"NC","--")</f>
        <v>NC</v>
      </c>
      <c r="V51" s="42" t="str">
        <f>IF(P51&lt;5," ",(((P51+1)*(1-1/(9*(P51+1))+(1.96/3)*(1/(P51+1))^(1/2))^3)/Q51)*100)</f>
        <v> </v>
      </c>
    </row>
    <row r="52" spans="1:22" ht="12.75">
      <c r="A52" s="28" t="s">
        <v>15</v>
      </c>
      <c r="B52" s="37">
        <v>1</v>
      </c>
      <c r="C52" s="51">
        <v>0.7</v>
      </c>
      <c r="D52" s="37" t="s">
        <v>22</v>
      </c>
      <c r="E52" s="37"/>
      <c r="F52" s="47" t="str">
        <f t="shared" si="16"/>
        <v> </v>
      </c>
      <c r="G52" s="37" t="str">
        <f t="shared" si="9"/>
        <v>NC</v>
      </c>
      <c r="H52" s="47" t="str">
        <f t="shared" si="17"/>
        <v> </v>
      </c>
      <c r="I52" s="38">
        <v>1</v>
      </c>
      <c r="J52" s="51">
        <v>0.5</v>
      </c>
      <c r="K52" s="37" t="s">
        <v>22</v>
      </c>
      <c r="L52" s="37"/>
      <c r="M52" s="37" t="str">
        <f t="shared" si="10"/>
        <v> </v>
      </c>
      <c r="N52" s="37" t="str">
        <f t="shared" si="11"/>
        <v>NC</v>
      </c>
      <c r="O52" s="37" t="str">
        <f t="shared" si="12"/>
        <v> </v>
      </c>
      <c r="P52" s="38">
        <v>0</v>
      </c>
      <c r="Q52" s="51">
        <v>0.2</v>
      </c>
      <c r="R52" s="37" t="s">
        <v>22</v>
      </c>
      <c r="S52" s="37"/>
      <c r="T52" s="37" t="str">
        <f t="shared" si="13"/>
        <v> </v>
      </c>
      <c r="U52" s="37" t="str">
        <f t="shared" si="14"/>
        <v>NC</v>
      </c>
      <c r="V52" s="39" t="str">
        <f t="shared" si="15"/>
        <v> </v>
      </c>
    </row>
    <row r="53" spans="1:22" ht="12.75">
      <c r="A53" s="29" t="s">
        <v>16</v>
      </c>
      <c r="B53" s="40">
        <v>22</v>
      </c>
      <c r="C53" s="52">
        <v>25.9</v>
      </c>
      <c r="D53" s="40">
        <v>85</v>
      </c>
      <c r="E53" s="40" t="str">
        <f t="shared" si="8"/>
        <v> </v>
      </c>
      <c r="F53" s="48">
        <v>53</v>
      </c>
      <c r="G53" s="40" t="str">
        <f t="shared" si="9"/>
        <v>--</v>
      </c>
      <c r="H53" s="48">
        <v>128</v>
      </c>
      <c r="I53" s="41">
        <v>18</v>
      </c>
      <c r="J53" s="52">
        <v>16.9</v>
      </c>
      <c r="K53" s="40">
        <v>106.4</v>
      </c>
      <c r="L53" s="40" t="str">
        <f>IF(AND(OR(AND(M53&gt;100,M53&lt;&gt;0),O53&lt;100),O53&lt;&gt;0),"*"," ")</f>
        <v> </v>
      </c>
      <c r="M53" s="40">
        <v>63</v>
      </c>
      <c r="N53" s="40"/>
      <c r="O53" s="40">
        <f t="shared" si="12"/>
        <v>168.3399134955002</v>
      </c>
      <c r="P53" s="41">
        <v>4</v>
      </c>
      <c r="Q53" s="52">
        <v>9</v>
      </c>
      <c r="R53" s="40" t="s">
        <v>22</v>
      </c>
      <c r="S53" s="40"/>
      <c r="T53" s="40" t="str">
        <f t="shared" si="13"/>
        <v> </v>
      </c>
      <c r="U53" s="40" t="str">
        <f t="shared" si="14"/>
        <v>NC</v>
      </c>
      <c r="V53" s="42" t="str">
        <f t="shared" si="15"/>
        <v> </v>
      </c>
    </row>
    <row r="54" spans="1:22" ht="12.75">
      <c r="A54" s="28" t="s">
        <v>19</v>
      </c>
      <c r="B54" s="43">
        <v>5</v>
      </c>
      <c r="C54" s="53">
        <v>5.3</v>
      </c>
      <c r="D54" s="43">
        <v>94</v>
      </c>
      <c r="E54" s="43" t="str">
        <f t="shared" si="8"/>
        <v> </v>
      </c>
      <c r="F54" s="49">
        <v>30</v>
      </c>
      <c r="G54" s="43" t="str">
        <f t="shared" si="9"/>
        <v>--</v>
      </c>
      <c r="H54" s="49">
        <v>220</v>
      </c>
      <c r="I54" s="44">
        <v>2</v>
      </c>
      <c r="J54" s="53">
        <v>2.8</v>
      </c>
      <c r="K54" s="43" t="s">
        <v>22</v>
      </c>
      <c r="L54" s="43"/>
      <c r="M54" s="43" t="str">
        <f t="shared" si="10"/>
        <v> </v>
      </c>
      <c r="N54" s="43" t="str">
        <f t="shared" si="11"/>
        <v>NC</v>
      </c>
      <c r="O54" s="43" t="str">
        <f t="shared" si="12"/>
        <v> </v>
      </c>
      <c r="P54" s="44">
        <v>3</v>
      </c>
      <c r="Q54" s="53">
        <v>2.5</v>
      </c>
      <c r="R54" s="43" t="s">
        <v>22</v>
      </c>
      <c r="S54" s="43"/>
      <c r="T54" s="43" t="str">
        <f t="shared" si="13"/>
        <v> </v>
      </c>
      <c r="U54" s="43" t="str">
        <f t="shared" si="14"/>
        <v>NC</v>
      </c>
      <c r="V54" s="45" t="str">
        <f t="shared" si="15"/>
        <v> </v>
      </c>
    </row>
    <row r="55" spans="1:22" ht="12.75">
      <c r="A55" s="28" t="s">
        <v>17</v>
      </c>
      <c r="B55" s="43">
        <v>2</v>
      </c>
      <c r="C55" s="53">
        <v>3.8</v>
      </c>
      <c r="D55" s="43" t="s">
        <v>22</v>
      </c>
      <c r="E55" s="43"/>
      <c r="F55" s="49" t="str">
        <f t="shared" si="16"/>
        <v> </v>
      </c>
      <c r="G55" s="43" t="str">
        <f t="shared" si="9"/>
        <v>NC</v>
      </c>
      <c r="H55" s="49" t="str">
        <f t="shared" si="17"/>
        <v> </v>
      </c>
      <c r="I55" s="44">
        <v>1</v>
      </c>
      <c r="J55" s="53">
        <v>1.9</v>
      </c>
      <c r="K55" s="43" t="s">
        <v>22</v>
      </c>
      <c r="L55" s="43"/>
      <c r="M55" s="43" t="str">
        <f t="shared" si="10"/>
        <v> </v>
      </c>
      <c r="N55" s="43" t="str">
        <f t="shared" si="11"/>
        <v>NC</v>
      </c>
      <c r="O55" s="43" t="str">
        <f t="shared" si="12"/>
        <v> </v>
      </c>
      <c r="P55" s="44">
        <v>1</v>
      </c>
      <c r="Q55" s="53">
        <v>1.9</v>
      </c>
      <c r="R55" s="43" t="s">
        <v>22</v>
      </c>
      <c r="S55" s="43"/>
      <c r="T55" s="43" t="str">
        <f t="shared" si="13"/>
        <v> </v>
      </c>
      <c r="U55" s="43" t="str">
        <f t="shared" si="14"/>
        <v>NC</v>
      </c>
      <c r="V55" s="45" t="str">
        <f t="shared" si="15"/>
        <v> </v>
      </c>
    </row>
    <row r="56" ht="13.5" thickBot="1">
      <c r="A56" s="29"/>
    </row>
    <row r="57" spans="1:22" ht="12.75">
      <c r="A57" s="8" t="s">
        <v>1</v>
      </c>
      <c r="B57" s="9"/>
      <c r="C57" s="10"/>
      <c r="D57" s="11" t="s">
        <v>2</v>
      </c>
      <c r="E57" s="12"/>
      <c r="F57" s="13"/>
      <c r="G57" s="14"/>
      <c r="H57" s="15"/>
      <c r="I57" s="12"/>
      <c r="J57" s="16"/>
      <c r="K57" s="17" t="s">
        <v>3</v>
      </c>
      <c r="L57" s="12"/>
      <c r="M57" s="13"/>
      <c r="N57" s="14"/>
      <c r="O57" s="15"/>
      <c r="P57" s="12"/>
      <c r="Q57" s="16"/>
      <c r="R57" s="17" t="s">
        <v>4</v>
      </c>
      <c r="S57" s="12"/>
      <c r="T57" s="13"/>
      <c r="U57" s="14"/>
      <c r="V57" s="18"/>
    </row>
    <row r="58" spans="1:22" ht="12.75">
      <c r="A58" s="54" t="s">
        <v>5</v>
      </c>
      <c r="B58" s="20" t="s">
        <v>6</v>
      </c>
      <c r="C58" s="20" t="s">
        <v>7</v>
      </c>
      <c r="D58" s="21" t="s">
        <v>8</v>
      </c>
      <c r="E58" s="22"/>
      <c r="F58" s="21">
        <v>95</v>
      </c>
      <c r="G58" s="21" t="s">
        <v>9</v>
      </c>
      <c r="H58" s="21" t="s">
        <v>10</v>
      </c>
      <c r="I58" s="23" t="s">
        <v>6</v>
      </c>
      <c r="J58" s="24" t="s">
        <v>7</v>
      </c>
      <c r="K58" s="24" t="s">
        <v>8</v>
      </c>
      <c r="L58" s="25"/>
      <c r="M58" s="24" t="s">
        <v>11</v>
      </c>
      <c r="N58" s="24" t="s">
        <v>9</v>
      </c>
      <c r="O58" s="24" t="s">
        <v>10</v>
      </c>
      <c r="P58" s="23" t="s">
        <v>6</v>
      </c>
      <c r="Q58" s="24" t="s">
        <v>7</v>
      </c>
      <c r="R58" s="24" t="s">
        <v>8</v>
      </c>
      <c r="S58" s="25"/>
      <c r="T58" s="24" t="s">
        <v>12</v>
      </c>
      <c r="U58" s="24" t="s">
        <v>9</v>
      </c>
      <c r="V58" s="26" t="s">
        <v>10</v>
      </c>
    </row>
    <row r="59" spans="1:22" ht="12.75">
      <c r="A59" s="27" t="s">
        <v>13</v>
      </c>
      <c r="B59" s="34">
        <v>12</v>
      </c>
      <c r="C59" s="50">
        <v>11.3</v>
      </c>
      <c r="D59" s="34">
        <v>106</v>
      </c>
      <c r="E59" s="34" t="str">
        <f aca="true" t="shared" si="18" ref="E59:E66">IF(AND(OR(AND(F59&gt;100,F59&lt;&gt;0),H59&lt;100),H59&lt;&gt;0),"*"," ")</f>
        <v> </v>
      </c>
      <c r="F59" s="46">
        <v>55</v>
      </c>
      <c r="G59" s="34" t="str">
        <f aca="true" t="shared" si="19" ref="G59:G66">IF(B59&lt;5,"NC","--")</f>
        <v>--</v>
      </c>
      <c r="H59" s="46">
        <v>185</v>
      </c>
      <c r="I59" s="35">
        <v>9</v>
      </c>
      <c r="J59" s="50">
        <v>8.3</v>
      </c>
      <c r="K59" s="34">
        <v>108</v>
      </c>
      <c r="L59" s="34" t="str">
        <f aca="true" t="shared" si="20" ref="L59:L65">IF(AND(OR(AND(M59&gt;100,M59&lt;&gt;0),O59&lt;100),O59&lt;&gt;0),"*"," ")</f>
        <v> </v>
      </c>
      <c r="M59" s="34">
        <v>49</v>
      </c>
      <c r="N59" s="34" t="str">
        <f aca="true" t="shared" si="21" ref="N59:N66">IF(I59&lt;5,"NC","--")</f>
        <v>--</v>
      </c>
      <c r="O59" s="34">
        <v>205</v>
      </c>
      <c r="P59" s="35">
        <v>3</v>
      </c>
      <c r="Q59" s="50">
        <v>3</v>
      </c>
      <c r="R59" s="34" t="s">
        <v>22</v>
      </c>
      <c r="S59" s="34"/>
      <c r="T59" s="34" t="str">
        <f aca="true" t="shared" si="22" ref="T59:T66">IF(P59&lt;5," ",((P59*(1-1/(9*P59)-1.96/3*((1/P59)^(1/2)))^3)/Q59)*100)</f>
        <v> </v>
      </c>
      <c r="U59" s="34" t="str">
        <f aca="true" t="shared" si="23" ref="U59:U66">IF(P59&lt;5,"NC","--")</f>
        <v>NC</v>
      </c>
      <c r="V59" s="36" t="str">
        <f aca="true" t="shared" si="24" ref="V59:V66">IF(P59&lt;5," ",(((P59+1)*(1-1/(9*(P59+1))+(1.96/3)*(1/(P59+1))^(1/2))^3)/Q59)*100)</f>
        <v> </v>
      </c>
    </row>
    <row r="60" spans="1:22" ht="12.75">
      <c r="A60" s="28" t="s">
        <v>14</v>
      </c>
      <c r="B60" s="37">
        <v>2</v>
      </c>
      <c r="C60" s="51">
        <v>4.8</v>
      </c>
      <c r="D60" s="37" t="s">
        <v>22</v>
      </c>
      <c r="E60" s="37"/>
      <c r="F60" s="47" t="str">
        <f aca="true" t="shared" si="25" ref="F60:F66">IF(B60&lt;5," ",((B60*(1-1/(9*B60)-1.96/3*((1/B60)^(1/2)))^3)/C60)*100)</f>
        <v> </v>
      </c>
      <c r="G60" s="37" t="str">
        <f t="shared" si="19"/>
        <v>NC</v>
      </c>
      <c r="H60" s="47" t="str">
        <f>IF(B60&lt;5," ",(((B60+1)*(1-1/(9*(B60+1))+(1.96/3)*(1/(B60+1))^(1/2))^3)/C60)*100)</f>
        <v> </v>
      </c>
      <c r="I60" s="38">
        <v>1</v>
      </c>
      <c r="J60" s="51">
        <v>2.6</v>
      </c>
      <c r="K60" s="37" t="s">
        <v>22</v>
      </c>
      <c r="L60" s="37"/>
      <c r="M60" s="37" t="str">
        <f aca="true" t="shared" si="26" ref="M60:M66">IF(I60&lt;5," ",((I60*(1-1/(9*I60)-1.96/3*((1/I60)^(1/2)))^3)/J60)*100)</f>
        <v> </v>
      </c>
      <c r="N60" s="37" t="str">
        <f t="shared" si="21"/>
        <v>NC</v>
      </c>
      <c r="O60" s="37" t="str">
        <f aca="true" t="shared" si="27" ref="O60:O66">IF(I60&lt;5," ",(((I60+1)*(1-1/(9*(I60+1))+(1.96/3)*(1/(I60+1))^(1/2))^3)/J60)*100)</f>
        <v> </v>
      </c>
      <c r="P60" s="38">
        <v>1</v>
      </c>
      <c r="Q60" s="51">
        <v>2.2</v>
      </c>
      <c r="R60" s="37" t="s">
        <v>22</v>
      </c>
      <c r="S60" s="37"/>
      <c r="T60" s="37" t="str">
        <f t="shared" si="22"/>
        <v> </v>
      </c>
      <c r="U60" s="37" t="str">
        <f t="shared" si="23"/>
        <v>NC</v>
      </c>
      <c r="V60" s="39" t="str">
        <f t="shared" si="24"/>
        <v> </v>
      </c>
    </row>
    <row r="61" spans="1:22" ht="12.75">
      <c r="A61" s="29" t="s">
        <v>24</v>
      </c>
      <c r="B61" s="40">
        <v>4</v>
      </c>
      <c r="C61" s="52">
        <v>7.7</v>
      </c>
      <c r="D61" s="40" t="s">
        <v>22</v>
      </c>
      <c r="E61" s="40"/>
      <c r="F61" s="48"/>
      <c r="G61" s="40" t="str">
        <f>IF(B61&lt;5,"NC","--")</f>
        <v>NC</v>
      </c>
      <c r="H61" s="48"/>
      <c r="I61" s="41">
        <v>2</v>
      </c>
      <c r="J61" s="52">
        <v>4.7</v>
      </c>
      <c r="K61" s="40" t="s">
        <v>22</v>
      </c>
      <c r="L61" s="40"/>
      <c r="M61" s="40"/>
      <c r="N61" s="40" t="str">
        <f>IF(I61&lt;5,"NC","--")</f>
        <v>NC</v>
      </c>
      <c r="O61" s="40"/>
      <c r="P61" s="41">
        <v>2</v>
      </c>
      <c r="Q61" s="52">
        <v>2.9</v>
      </c>
      <c r="R61" s="40" t="s">
        <v>22</v>
      </c>
      <c r="S61" s="40"/>
      <c r="T61" s="40"/>
      <c r="U61" s="40" t="str">
        <f>IF(P61&lt;5,"NC","--")</f>
        <v>NC</v>
      </c>
      <c r="V61" s="42"/>
    </row>
    <row r="62" spans="1:22" ht="12.75">
      <c r="A62" s="28" t="s">
        <v>18</v>
      </c>
      <c r="B62" s="40">
        <v>5</v>
      </c>
      <c r="C62" s="52">
        <v>5.6</v>
      </c>
      <c r="D62" s="40">
        <v>89</v>
      </c>
      <c r="E62" s="40" t="str">
        <f t="shared" si="18"/>
        <v> </v>
      </c>
      <c r="F62" s="48">
        <f t="shared" si="25"/>
        <v>28.773390380615606</v>
      </c>
      <c r="G62" s="40" t="str">
        <f t="shared" si="19"/>
        <v>--</v>
      </c>
      <c r="H62" s="48">
        <v>209</v>
      </c>
      <c r="I62" s="41">
        <v>3</v>
      </c>
      <c r="J62" s="52">
        <v>3.2</v>
      </c>
      <c r="K62" s="40" t="s">
        <v>22</v>
      </c>
      <c r="L62" s="40"/>
      <c r="M62" s="40" t="str">
        <f t="shared" si="26"/>
        <v> </v>
      </c>
      <c r="N62" s="40" t="str">
        <f t="shared" si="21"/>
        <v>NC</v>
      </c>
      <c r="O62" s="40" t="str">
        <f t="shared" si="27"/>
        <v> </v>
      </c>
      <c r="P62" s="41">
        <v>2</v>
      </c>
      <c r="Q62" s="52">
        <v>2.4</v>
      </c>
      <c r="R62" s="40" t="s">
        <v>22</v>
      </c>
      <c r="S62" s="40"/>
      <c r="T62" s="40" t="str">
        <f t="shared" si="22"/>
        <v> </v>
      </c>
      <c r="U62" s="40" t="str">
        <f t="shared" si="23"/>
        <v>NC</v>
      </c>
      <c r="V62" s="42" t="str">
        <f t="shared" si="24"/>
        <v> </v>
      </c>
    </row>
    <row r="63" spans="1:22" ht="12.75">
      <c r="A63" s="29" t="s">
        <v>15</v>
      </c>
      <c r="B63" s="37">
        <v>3</v>
      </c>
      <c r="C63" s="51">
        <v>1.6</v>
      </c>
      <c r="D63" s="37" t="s">
        <v>22</v>
      </c>
      <c r="E63" s="37"/>
      <c r="F63" s="47" t="str">
        <f t="shared" si="25"/>
        <v> </v>
      </c>
      <c r="G63" s="37" t="str">
        <f t="shared" si="19"/>
        <v>NC</v>
      </c>
      <c r="H63" s="47" t="str">
        <f>IF(B63&lt;5," ",(((B63+1)*(1-1/(9*(B63+1))+(1.96/3)*(1/(B63+1))^(1/2))^3)/C63)*100)</f>
        <v> </v>
      </c>
      <c r="I63" s="38">
        <v>1</v>
      </c>
      <c r="J63" s="51">
        <v>1.2</v>
      </c>
      <c r="K63" s="37" t="s">
        <v>22</v>
      </c>
      <c r="L63" s="37"/>
      <c r="M63" s="37" t="str">
        <f t="shared" si="26"/>
        <v> </v>
      </c>
      <c r="N63" s="37" t="str">
        <f t="shared" si="21"/>
        <v>NC</v>
      </c>
      <c r="O63" s="37" t="str">
        <f t="shared" si="27"/>
        <v> </v>
      </c>
      <c r="P63" s="38">
        <v>2</v>
      </c>
      <c r="Q63" s="51">
        <v>0.4</v>
      </c>
      <c r="R63" s="37" t="s">
        <v>22</v>
      </c>
      <c r="S63" s="37"/>
      <c r="T63" s="37" t="str">
        <f t="shared" si="22"/>
        <v> </v>
      </c>
      <c r="U63" s="37" t="str">
        <f t="shared" si="23"/>
        <v>NC</v>
      </c>
      <c r="V63" s="39" t="str">
        <f t="shared" si="24"/>
        <v> </v>
      </c>
    </row>
    <row r="64" spans="1:22" ht="12.75">
      <c r="A64" s="28" t="s">
        <v>16</v>
      </c>
      <c r="B64" s="40">
        <v>51</v>
      </c>
      <c r="C64" s="52">
        <v>46.2</v>
      </c>
      <c r="D64" s="40">
        <v>110</v>
      </c>
      <c r="E64" s="40" t="str">
        <f t="shared" si="18"/>
        <v> </v>
      </c>
      <c r="F64" s="48">
        <f t="shared" si="25"/>
        <v>82.18573555400054</v>
      </c>
      <c r="G64" s="40" t="str">
        <f t="shared" si="19"/>
        <v>--</v>
      </c>
      <c r="H64" s="48">
        <f>IF(B64&lt;5," ",(((B64+1)*(1-1/(9*(B64+1))+(1.96/3)*(1/(B64+1))^(1/2))^3)/C64)*100)</f>
        <v>145.14561244740594</v>
      </c>
      <c r="I64" s="41">
        <v>31</v>
      </c>
      <c r="J64" s="52">
        <v>27.4</v>
      </c>
      <c r="K64" s="40">
        <v>113</v>
      </c>
      <c r="L64" s="40" t="str">
        <f t="shared" si="20"/>
        <v> </v>
      </c>
      <c r="M64" s="40">
        <f t="shared" si="26"/>
        <v>76.85761494961034</v>
      </c>
      <c r="N64" s="40" t="str">
        <f t="shared" si="21"/>
        <v>--</v>
      </c>
      <c r="O64" s="40">
        <f t="shared" si="27"/>
        <v>160.59773620701898</v>
      </c>
      <c r="P64" s="41">
        <v>20</v>
      </c>
      <c r="Q64" s="52">
        <v>18.8</v>
      </c>
      <c r="R64" s="40">
        <v>107</v>
      </c>
      <c r="S64" s="40" t="str">
        <f>IF(AND(OR(AND(T64&gt;100,T64&lt;&gt;0),V64&lt;100),V64&lt;&gt;0),"*"," ")</f>
        <v> </v>
      </c>
      <c r="T64" s="40">
        <f t="shared" si="22"/>
        <v>64.95379209774225</v>
      </c>
      <c r="U64" s="40" t="str">
        <f t="shared" si="23"/>
        <v>--</v>
      </c>
      <c r="V64" s="42">
        <v>165</v>
      </c>
    </row>
    <row r="65" spans="1:22" ht="12.75">
      <c r="A65" s="28" t="s">
        <v>19</v>
      </c>
      <c r="B65" s="43">
        <v>12</v>
      </c>
      <c r="C65" s="53">
        <v>11.3</v>
      </c>
      <c r="D65" s="43">
        <v>106</v>
      </c>
      <c r="E65" s="43" t="str">
        <f t="shared" si="18"/>
        <v> </v>
      </c>
      <c r="F65" s="49">
        <f t="shared" si="25"/>
        <v>54.80911122010308</v>
      </c>
      <c r="G65" s="43" t="str">
        <f t="shared" si="19"/>
        <v>--</v>
      </c>
      <c r="H65" s="49">
        <v>185</v>
      </c>
      <c r="I65" s="44">
        <v>7</v>
      </c>
      <c r="J65" s="53">
        <v>6.1</v>
      </c>
      <c r="K65" s="43">
        <v>115</v>
      </c>
      <c r="L65" s="43" t="str">
        <f t="shared" si="20"/>
        <v> </v>
      </c>
      <c r="M65" s="43">
        <f t="shared" si="26"/>
        <v>45.97342459964621</v>
      </c>
      <c r="N65" s="43" t="str">
        <f t="shared" si="21"/>
        <v>--</v>
      </c>
      <c r="O65" s="43">
        <v>237</v>
      </c>
      <c r="P65" s="44">
        <v>5</v>
      </c>
      <c r="Q65" s="53">
        <v>5.2</v>
      </c>
      <c r="R65" s="43">
        <v>95</v>
      </c>
      <c r="S65" s="43" t="str">
        <f>IF(AND(OR(AND(T65&gt;100,T65&lt;&gt;0),V65&lt;100),V65&lt;&gt;0),"*"," ")</f>
        <v> </v>
      </c>
      <c r="T65" s="43">
        <v>31</v>
      </c>
      <c r="U65" s="43" t="str">
        <f t="shared" si="23"/>
        <v>--</v>
      </c>
      <c r="V65" s="45">
        <v>223</v>
      </c>
    </row>
    <row r="66" spans="1:22" ht="12.75">
      <c r="A66" s="29" t="s">
        <v>17</v>
      </c>
      <c r="B66" s="43">
        <v>5</v>
      </c>
      <c r="C66" s="53">
        <v>6</v>
      </c>
      <c r="D66" s="43">
        <v>83</v>
      </c>
      <c r="E66" s="43" t="str">
        <f t="shared" si="18"/>
        <v> </v>
      </c>
      <c r="F66" s="49">
        <f t="shared" si="25"/>
        <v>26.85516435524123</v>
      </c>
      <c r="G66" s="43" t="str">
        <f t="shared" si="19"/>
        <v>--</v>
      </c>
      <c r="H66" s="49">
        <v>193</v>
      </c>
      <c r="I66" s="44">
        <v>4</v>
      </c>
      <c r="J66" s="53">
        <v>3</v>
      </c>
      <c r="K66" s="43" t="s">
        <v>22</v>
      </c>
      <c r="L66" s="43"/>
      <c r="M66" s="43" t="str">
        <f t="shared" si="26"/>
        <v> </v>
      </c>
      <c r="N66" s="43" t="str">
        <f t="shared" si="21"/>
        <v>NC</v>
      </c>
      <c r="O66" s="43" t="str">
        <f t="shared" si="27"/>
        <v> </v>
      </c>
      <c r="P66" s="44">
        <v>1</v>
      </c>
      <c r="Q66" s="53">
        <v>3</v>
      </c>
      <c r="R66" s="43" t="s">
        <v>22</v>
      </c>
      <c r="S66" s="43"/>
      <c r="T66" s="43" t="str">
        <f t="shared" si="22"/>
        <v> </v>
      </c>
      <c r="U66" s="43" t="str">
        <f t="shared" si="23"/>
        <v>NC</v>
      </c>
      <c r="V66" s="45" t="str">
        <f t="shared" si="24"/>
        <v> </v>
      </c>
    </row>
  </sheetData>
  <printOptions horizontalCentered="1" verticalCentered="1"/>
  <pageMargins left="0" right="0" top="0.25" bottom="0.25" header="0.5" footer="0.5"/>
  <pageSetup horizontalDpi="600" verticalDpi="600" orientation="landscape" scale="103" r:id="rId2"/>
  <rowBreaks count="1" manualBreakCount="1">
    <brk id="37" max="2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Normal="75" zoomScaleSheetLayoutView="100" workbookViewId="0" topLeftCell="A1">
      <selection activeCell="P25" sqref="P25"/>
    </sheetView>
  </sheetViews>
  <sheetFormatPr defaultColWidth="7.25390625" defaultRowHeight="12.75"/>
  <cols>
    <col min="1" max="1" width="13.625" style="31" customWidth="1"/>
    <col min="2" max="4" width="6.625" style="31" customWidth="1"/>
    <col min="5" max="5" width="1.625" style="31" customWidth="1"/>
    <col min="6" max="6" width="4.125" style="31" customWidth="1"/>
    <col min="7" max="7" width="2.625" style="31" customWidth="1"/>
    <col min="8" max="8" width="4.625" style="31" customWidth="1"/>
    <col min="9" max="11" width="6.625" style="31" customWidth="1"/>
    <col min="12" max="12" width="1.625" style="31" customWidth="1"/>
    <col min="13" max="13" width="4.00390625" style="31" customWidth="1"/>
    <col min="14" max="14" width="2.625" style="31" customWidth="1"/>
    <col min="15" max="15" width="4.50390625" style="31" customWidth="1"/>
    <col min="16" max="18" width="6.625" style="31" customWidth="1"/>
    <col min="19" max="19" width="1.625" style="31" customWidth="1"/>
    <col min="20" max="20" width="4.125" style="31" customWidth="1"/>
    <col min="21" max="21" width="2.625" style="31" customWidth="1"/>
    <col min="22" max="22" width="4.125" style="31" customWidth="1"/>
    <col min="23" max="16384" width="7.25390625" style="31" customWidth="1"/>
  </cols>
  <sheetData>
    <row r="1" spans="1:23" ht="26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6.25">
      <c r="A3" s="4"/>
      <c r="B3" s="5"/>
      <c r="C3" s="3"/>
      <c r="D3" s="3"/>
      <c r="E3" s="3"/>
      <c r="F3" s="3"/>
      <c r="G3" s="2"/>
      <c r="H3" s="3"/>
      <c r="I3" s="3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</row>
    <row r="4" spans="1:22" ht="18.75">
      <c r="A4" s="4"/>
      <c r="B4" s="4"/>
      <c r="C4" s="3"/>
      <c r="D4" s="3"/>
      <c r="E4" s="3"/>
      <c r="F4" s="3"/>
      <c r="G4" s="3"/>
      <c r="H4" s="7" t="s">
        <v>0</v>
      </c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.75">
      <c r="A5" s="3"/>
      <c r="B5" s="3"/>
      <c r="C5" s="3"/>
      <c r="D5" s="3"/>
      <c r="E5" s="3"/>
      <c r="F5" s="3"/>
      <c r="G5" s="3"/>
      <c r="H5" s="3"/>
      <c r="I5" s="3"/>
      <c r="J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" ht="12.75">
      <c r="A6" s="32"/>
      <c r="B6" s="32"/>
      <c r="C6" s="32"/>
    </row>
    <row r="12" ht="12.75" customHeight="1" thickBot="1"/>
    <row r="13" spans="1:22" ht="12.75" customHeight="1">
      <c r="A13" s="8" t="s">
        <v>20</v>
      </c>
      <c r="B13" s="9"/>
      <c r="C13" s="10"/>
      <c r="D13" s="11" t="s">
        <v>2</v>
      </c>
      <c r="E13" s="12"/>
      <c r="F13" s="13"/>
      <c r="G13" s="14"/>
      <c r="H13" s="15"/>
      <c r="I13" s="12"/>
      <c r="J13" s="16"/>
      <c r="K13" s="17" t="s">
        <v>3</v>
      </c>
      <c r="L13" s="12"/>
      <c r="M13" s="13"/>
      <c r="N13" s="14"/>
      <c r="O13" s="15"/>
      <c r="P13" s="12"/>
      <c r="Q13" s="16"/>
      <c r="R13" s="17" t="s">
        <v>4</v>
      </c>
      <c r="S13" s="12"/>
      <c r="T13" s="13"/>
      <c r="U13" s="14"/>
      <c r="V13" s="18"/>
    </row>
    <row r="14" spans="1:22" ht="12.75">
      <c r="A14" s="54" t="s">
        <v>5</v>
      </c>
      <c r="B14" s="20" t="s">
        <v>6</v>
      </c>
      <c r="C14" s="20" t="s">
        <v>7</v>
      </c>
      <c r="D14" s="21" t="s">
        <v>8</v>
      </c>
      <c r="E14" s="22"/>
      <c r="F14" s="21">
        <v>95</v>
      </c>
      <c r="G14" s="21" t="s">
        <v>9</v>
      </c>
      <c r="H14" s="21" t="s">
        <v>10</v>
      </c>
      <c r="I14" s="23" t="s">
        <v>6</v>
      </c>
      <c r="J14" s="24" t="s">
        <v>7</v>
      </c>
      <c r="K14" s="24" t="s">
        <v>8</v>
      </c>
      <c r="L14" s="25"/>
      <c r="M14" s="24" t="s">
        <v>11</v>
      </c>
      <c r="N14" s="24" t="s">
        <v>9</v>
      </c>
      <c r="O14" s="24" t="s">
        <v>10</v>
      </c>
      <c r="P14" s="23" t="s">
        <v>6</v>
      </c>
      <c r="Q14" s="24" t="s">
        <v>7</v>
      </c>
      <c r="R14" s="24" t="s">
        <v>8</v>
      </c>
      <c r="S14" s="25"/>
      <c r="T14" s="24" t="s">
        <v>12</v>
      </c>
      <c r="U14" s="24" t="s">
        <v>9</v>
      </c>
      <c r="V14" s="26" t="s">
        <v>10</v>
      </c>
    </row>
    <row r="15" spans="1:22" ht="12.75" customHeight="1">
      <c r="A15" s="27" t="s">
        <v>13</v>
      </c>
      <c r="B15" s="34">
        <v>24</v>
      </c>
      <c r="C15" s="50">
        <v>23.5</v>
      </c>
      <c r="D15" s="34">
        <v>102</v>
      </c>
      <c r="E15" s="34" t="str">
        <f aca="true" t="shared" si="0" ref="E15:E22">IF(AND(OR(AND(F15&gt;100,F15&lt;&gt;0),H15&lt;100),H15&lt;&gt;0),"*"," ")</f>
        <v> </v>
      </c>
      <c r="F15" s="46">
        <v>66</v>
      </c>
      <c r="G15" s="34" t="str">
        <f aca="true" t="shared" si="1" ref="G15:G22">IF(B15&lt;5,"NC","--")</f>
        <v>--</v>
      </c>
      <c r="H15" s="46">
        <v>152</v>
      </c>
      <c r="I15" s="35">
        <v>19</v>
      </c>
      <c r="J15" s="50">
        <v>15.1</v>
      </c>
      <c r="K15" s="34">
        <v>126</v>
      </c>
      <c r="L15" s="34" t="str">
        <f aca="true" t="shared" si="2" ref="L15:L22">IF(AND(OR(AND(M15&gt;100,M15&lt;&gt;0),O15&lt;100),O15&lt;&gt;0),"*"," ")</f>
        <v> </v>
      </c>
      <c r="M15" s="46">
        <v>76</v>
      </c>
      <c r="N15" s="46" t="str">
        <f aca="true" t="shared" si="3" ref="N15:N22">IF(I15&lt;5,"NC","--")</f>
        <v>--</v>
      </c>
      <c r="O15" s="46">
        <v>197</v>
      </c>
      <c r="P15" s="35">
        <v>5</v>
      </c>
      <c r="Q15" s="50">
        <v>8.4</v>
      </c>
      <c r="R15" s="34">
        <v>60</v>
      </c>
      <c r="S15" s="34" t="str">
        <f aca="true" t="shared" si="4" ref="S15:S22">IF(AND(OR(AND(T15&gt;100,T15&lt;&gt;0),V15&lt;100),V15&lt;&gt;0),"*"," ")</f>
        <v> </v>
      </c>
      <c r="T15" s="34">
        <v>19</v>
      </c>
      <c r="U15" s="34" t="str">
        <f aca="true" t="shared" si="5" ref="U15:U22">IF(P15&lt;5,"NC","--")</f>
        <v>--</v>
      </c>
      <c r="V15" s="36">
        <v>139</v>
      </c>
    </row>
    <row r="16" spans="1:22" ht="12.75" customHeight="1">
      <c r="A16" s="28" t="s">
        <v>14</v>
      </c>
      <c r="B16" s="37">
        <v>2</v>
      </c>
      <c r="C16" s="51">
        <v>7.2</v>
      </c>
      <c r="D16" s="37" t="s">
        <v>22</v>
      </c>
      <c r="E16" s="37"/>
      <c r="F16" s="47" t="str">
        <f aca="true" t="shared" si="6" ref="F16:F22">IF(B16&lt;5," ",((B16*(1-1/(9*B16)-1.96/3*((1/B16)^(1/2)))^3)/C16)*100)</f>
        <v> </v>
      </c>
      <c r="G16" s="37" t="str">
        <f t="shared" si="1"/>
        <v>NC</v>
      </c>
      <c r="H16" s="47"/>
      <c r="I16" s="38">
        <v>1</v>
      </c>
      <c r="J16" s="51">
        <v>3.5</v>
      </c>
      <c r="K16" s="37" t="s">
        <v>22</v>
      </c>
      <c r="L16" s="37" t="str">
        <f t="shared" si="2"/>
        <v> </v>
      </c>
      <c r="M16" s="47"/>
      <c r="N16" s="47" t="str">
        <f t="shared" si="3"/>
        <v>NC</v>
      </c>
      <c r="O16" s="47"/>
      <c r="P16" s="38">
        <v>1</v>
      </c>
      <c r="Q16" s="51">
        <v>3.7</v>
      </c>
      <c r="R16" s="37" t="s">
        <v>22</v>
      </c>
      <c r="S16" s="37"/>
      <c r="T16" s="37" t="str">
        <f>IF(P16&lt;5," ",((P16*(1-1/(9*P16)-1.96/3*((1/P16)^(1/2)))^3)/Q16)*100)</f>
        <v> </v>
      </c>
      <c r="U16" s="37" t="str">
        <f t="shared" si="5"/>
        <v>NC</v>
      </c>
      <c r="V16" s="39" t="str">
        <f>IF(P16&lt;5," ",(((P16+1)*(1-1/(9*(P16+1))+(1.96/3)*(1/(P16+1))^(1/2))^3)/Q16)*100)</f>
        <v> </v>
      </c>
    </row>
    <row r="17" spans="1:22" ht="12.75">
      <c r="A17" s="29" t="s">
        <v>24</v>
      </c>
      <c r="B17" s="40">
        <v>10</v>
      </c>
      <c r="C17" s="52">
        <v>12.1</v>
      </c>
      <c r="D17" s="40">
        <v>82</v>
      </c>
      <c r="E17" s="40"/>
      <c r="F17" s="48">
        <v>39</v>
      </c>
      <c r="G17" s="40" t="str">
        <f>IF(B17&lt;5,"NC","--")</f>
        <v>--</v>
      </c>
      <c r="H17" s="48">
        <v>152</v>
      </c>
      <c r="I17" s="41">
        <v>6</v>
      </c>
      <c r="J17" s="52">
        <v>6.5</v>
      </c>
      <c r="K17" s="40">
        <v>93</v>
      </c>
      <c r="L17" s="40"/>
      <c r="M17" s="48">
        <v>34</v>
      </c>
      <c r="N17" s="48" t="str">
        <f>IF(I17&lt;5,"NC","--")</f>
        <v>--</v>
      </c>
      <c r="O17" s="48">
        <v>202</v>
      </c>
      <c r="P17" s="41">
        <v>4</v>
      </c>
      <c r="Q17" s="52">
        <v>5.7</v>
      </c>
      <c r="R17" s="40" t="s">
        <v>22</v>
      </c>
      <c r="S17" s="40"/>
      <c r="T17" s="40"/>
      <c r="U17" s="40" t="str">
        <f>IF(P17&lt;5,"NC","--")</f>
        <v>NC</v>
      </c>
      <c r="V17" s="42"/>
    </row>
    <row r="18" spans="1:22" ht="12.75">
      <c r="A18" s="28" t="s">
        <v>18</v>
      </c>
      <c r="B18" s="40">
        <v>13</v>
      </c>
      <c r="C18" s="52">
        <v>10.7</v>
      </c>
      <c r="D18" s="40">
        <v>122</v>
      </c>
      <c r="E18" s="40" t="str">
        <f t="shared" si="0"/>
        <v> </v>
      </c>
      <c r="F18" s="48">
        <f t="shared" si="6"/>
        <v>64.62762330153765</v>
      </c>
      <c r="G18" s="40" t="str">
        <f t="shared" si="1"/>
        <v>--</v>
      </c>
      <c r="H18" s="48">
        <f>IF(B18&lt;5," ",(((B18+1)*(1-1/(9*(B18+1))+(1.96/3)*(1/(B18+1))^(1/2))^3)/C18)*100)</f>
        <v>207.77486384348015</v>
      </c>
      <c r="I18" s="41">
        <v>8</v>
      </c>
      <c r="J18" s="52">
        <v>5.1</v>
      </c>
      <c r="K18" s="40">
        <v>156</v>
      </c>
      <c r="L18" s="40" t="str">
        <f t="shared" si="2"/>
        <v> </v>
      </c>
      <c r="M18" s="48">
        <v>67</v>
      </c>
      <c r="N18" s="48" t="str">
        <f t="shared" si="3"/>
        <v>--</v>
      </c>
      <c r="O18" s="48">
        <v>308</v>
      </c>
      <c r="P18" s="41">
        <v>5</v>
      </c>
      <c r="Q18" s="52">
        <v>5.6</v>
      </c>
      <c r="R18" s="40">
        <v>90</v>
      </c>
      <c r="S18" s="40" t="str">
        <f t="shared" si="4"/>
        <v> </v>
      </c>
      <c r="T18" s="40">
        <f>IF(P18&lt;5," ",((P18*(1-1/(9*P18)-1.96/3*((1/P18)^(1/2)))^3)/Q18)*100)</f>
        <v>28.773390380615606</v>
      </c>
      <c r="U18" s="40" t="str">
        <f t="shared" si="5"/>
        <v>--</v>
      </c>
      <c r="V18" s="42">
        <v>209</v>
      </c>
    </row>
    <row r="19" spans="1:22" ht="12.75">
      <c r="A19" s="29" t="s">
        <v>15</v>
      </c>
      <c r="B19" s="37">
        <v>0</v>
      </c>
      <c r="C19" s="51">
        <v>2.6</v>
      </c>
      <c r="D19" s="37" t="s">
        <v>22</v>
      </c>
      <c r="E19" s="37"/>
      <c r="F19" s="47" t="str">
        <f t="shared" si="6"/>
        <v> </v>
      </c>
      <c r="G19" s="37" t="str">
        <f t="shared" si="1"/>
        <v>NC</v>
      </c>
      <c r="H19" s="47" t="str">
        <f>IF(B19&lt;5," ",(((B19+1)*(1-1/(9*(B19+1))+(1.96/3)*(1/(B19+1))^(1/2))^3)/C19)*100)</f>
        <v> </v>
      </c>
      <c r="I19" s="38">
        <v>0</v>
      </c>
      <c r="J19" s="51">
        <v>1.7</v>
      </c>
      <c r="K19" s="37" t="s">
        <v>22</v>
      </c>
      <c r="L19" s="37"/>
      <c r="M19" s="47" t="str">
        <f>IF(I19&lt;5," ",((I19*(1-1/(9*I19)-1.96/3*((1/I19)^(1/2)))^3)/J19)*100)</f>
        <v> </v>
      </c>
      <c r="N19" s="47" t="str">
        <f t="shared" si="3"/>
        <v>NC</v>
      </c>
      <c r="O19" s="47" t="str">
        <f>IF(I19&lt;5," ",(((I19+1)*(1-1/(9*(I19+1))+(1.96/3)*(1/(I19+1))^(1/2))^3)/J19)*100)</f>
        <v> </v>
      </c>
      <c r="P19" s="38">
        <v>0</v>
      </c>
      <c r="Q19" s="51">
        <v>1</v>
      </c>
      <c r="R19" s="37" t="s">
        <v>22</v>
      </c>
      <c r="S19" s="37"/>
      <c r="T19" s="37" t="str">
        <f>IF(P19&lt;5," ",((P19*(1-1/(9*P19)-1.96/3*((1/P19)^(1/2)))^3)/Q19)*100)</f>
        <v> </v>
      </c>
      <c r="U19" s="37" t="str">
        <f t="shared" si="5"/>
        <v>NC</v>
      </c>
      <c r="V19" s="39" t="str">
        <f>IF(P19&lt;5," ",(((P19+1)*(1-1/(9*(P19+1))+(1.96/3)*(1/(P19+1))^(1/2))^3)/Q19)*100)</f>
        <v> </v>
      </c>
    </row>
    <row r="20" spans="1:22" ht="12.75">
      <c r="A20" s="28" t="s">
        <v>16</v>
      </c>
      <c r="B20" s="40">
        <v>83</v>
      </c>
      <c r="C20" s="52">
        <v>79.5</v>
      </c>
      <c r="D20" s="40">
        <v>104</v>
      </c>
      <c r="E20" s="40" t="str">
        <f t="shared" si="0"/>
        <v> </v>
      </c>
      <c r="F20" s="48">
        <f t="shared" si="6"/>
        <v>83.15301668825491</v>
      </c>
      <c r="G20" s="40" t="str">
        <f t="shared" si="1"/>
        <v>--</v>
      </c>
      <c r="H20" s="48">
        <v>130</v>
      </c>
      <c r="I20" s="41">
        <v>49</v>
      </c>
      <c r="J20" s="52">
        <v>44.1</v>
      </c>
      <c r="K20" s="40">
        <v>111</v>
      </c>
      <c r="L20" s="40" t="str">
        <f t="shared" si="2"/>
        <v> </v>
      </c>
      <c r="M20" s="48">
        <f>IF(I20&lt;5," ",((I20*(1-1/(9*I20)-1.96/3*((1/I20)^(1/2)))^3)/J20)*100)</f>
        <v>82.1935701667665</v>
      </c>
      <c r="N20" s="48" t="str">
        <f t="shared" si="3"/>
        <v>--</v>
      </c>
      <c r="O20" s="48">
        <f>IF(I20&lt;5," ",(((I20+1)*(1-1/(9*(I20+1))+(1.96/3)*(1/(I20+1))^(1/2))^3)/J20)*100)</f>
        <v>146.89863372288858</v>
      </c>
      <c r="P20" s="41">
        <v>34</v>
      </c>
      <c r="Q20" s="52">
        <v>35.4</v>
      </c>
      <c r="R20" s="40">
        <v>96</v>
      </c>
      <c r="S20" s="40" t="str">
        <f t="shared" si="4"/>
        <v> </v>
      </c>
      <c r="T20" s="40">
        <f>IF(P20&lt;5," ",((P20*(1-1/(9*P20)-1.96/3*((1/P20)^(1/2)))^3)/Q20)*100)</f>
        <v>66.50335220158262</v>
      </c>
      <c r="U20" s="40" t="str">
        <f t="shared" si="5"/>
        <v>--</v>
      </c>
      <c r="V20" s="42">
        <f>IF(P20&lt;5," ",(((P20+1)*(1-1/(9*(P20+1))+(1.96/3)*(1/(P20+1))^(1/2))^3)/Q20)*100)</f>
        <v>134.2184766299041</v>
      </c>
    </row>
    <row r="21" spans="1:22" ht="12.75">
      <c r="A21" s="28" t="s">
        <v>19</v>
      </c>
      <c r="B21" s="43">
        <v>12</v>
      </c>
      <c r="C21" s="53">
        <v>19.8</v>
      </c>
      <c r="D21" s="43">
        <v>61</v>
      </c>
      <c r="E21" s="43" t="str">
        <f t="shared" si="0"/>
        <v> </v>
      </c>
      <c r="F21" s="49">
        <v>31</v>
      </c>
      <c r="G21" s="43" t="str">
        <f t="shared" si="1"/>
        <v>--</v>
      </c>
      <c r="H21" s="49">
        <v>106</v>
      </c>
      <c r="I21" s="44">
        <v>6</v>
      </c>
      <c r="J21" s="53">
        <v>8.4</v>
      </c>
      <c r="K21" s="43">
        <v>72</v>
      </c>
      <c r="L21" s="43" t="str">
        <f t="shared" si="2"/>
        <v> </v>
      </c>
      <c r="M21" s="49">
        <v>26</v>
      </c>
      <c r="N21" s="49" t="str">
        <f t="shared" si="3"/>
        <v>--</v>
      </c>
      <c r="O21" s="49">
        <v>156</v>
      </c>
      <c r="P21" s="44">
        <v>6</v>
      </c>
      <c r="Q21" s="53">
        <v>11.4</v>
      </c>
      <c r="R21" s="43">
        <v>53</v>
      </c>
      <c r="S21" s="43" t="str">
        <f t="shared" si="4"/>
        <v> </v>
      </c>
      <c r="T21" s="43">
        <v>19</v>
      </c>
      <c r="U21" s="43" t="str">
        <f t="shared" si="5"/>
        <v>--</v>
      </c>
      <c r="V21" s="45">
        <v>115</v>
      </c>
    </row>
    <row r="22" spans="1:22" ht="12.75">
      <c r="A22" s="29" t="s">
        <v>17</v>
      </c>
      <c r="B22" s="43">
        <v>20</v>
      </c>
      <c r="C22" s="53">
        <v>13.4</v>
      </c>
      <c r="D22" s="43">
        <v>149</v>
      </c>
      <c r="E22" s="43" t="str">
        <f t="shared" si="0"/>
        <v> </v>
      </c>
      <c r="F22" s="49">
        <f t="shared" si="6"/>
        <v>91.12920085354884</v>
      </c>
      <c r="G22" s="43" t="str">
        <f t="shared" si="1"/>
        <v>--</v>
      </c>
      <c r="H22" s="49">
        <f>IF(B22&lt;5," ",(((B22+1)*(1-1/(9*(B22+1))+(1.96/3)*(1/(B22+1))^(1/2))^3)/C22)*100)</f>
        <v>230.52308833039467</v>
      </c>
      <c r="I22" s="44">
        <v>6</v>
      </c>
      <c r="J22" s="53">
        <v>5</v>
      </c>
      <c r="K22" s="43">
        <v>119</v>
      </c>
      <c r="L22" s="43" t="str">
        <f t="shared" si="2"/>
        <v> </v>
      </c>
      <c r="M22" s="49">
        <f>IF(I22&lt;5," ",((I22*(1-1/(9*I22)-1.96/3*((1/I22)^(1/2)))^3)/J22)*100)</f>
        <v>43.81881481367362</v>
      </c>
      <c r="N22" s="49" t="str">
        <f t="shared" si="3"/>
        <v>--</v>
      </c>
      <c r="O22" s="49">
        <v>260</v>
      </c>
      <c r="P22" s="44">
        <v>14</v>
      </c>
      <c r="Q22" s="53">
        <v>8.4</v>
      </c>
      <c r="R22" s="43">
        <v>167</v>
      </c>
      <c r="S22" s="43" t="str">
        <f t="shared" si="4"/>
        <v> </v>
      </c>
      <c r="T22" s="43">
        <v>91</v>
      </c>
      <c r="U22" s="43" t="str">
        <f t="shared" si="5"/>
        <v>--</v>
      </c>
      <c r="V22" s="45">
        <v>280</v>
      </c>
    </row>
    <row r="45" ht="13.5" thickBot="1"/>
    <row r="46" spans="1:22" ht="12.75">
      <c r="A46" s="8" t="s">
        <v>21</v>
      </c>
      <c r="B46" s="9"/>
      <c r="C46" s="10"/>
      <c r="D46" s="11" t="s">
        <v>2</v>
      </c>
      <c r="E46" s="12"/>
      <c r="F46" s="13"/>
      <c r="G46" s="14"/>
      <c r="H46" s="15"/>
      <c r="I46" s="12"/>
      <c r="J46" s="16"/>
      <c r="K46" s="17" t="s">
        <v>3</v>
      </c>
      <c r="L46" s="12"/>
      <c r="M46" s="13"/>
      <c r="N46" s="14"/>
      <c r="O46" s="15"/>
      <c r="P46" s="12"/>
      <c r="Q46" s="16"/>
      <c r="R46" s="17" t="s">
        <v>4</v>
      </c>
      <c r="S46" s="12"/>
      <c r="T46" s="13"/>
      <c r="U46" s="14"/>
      <c r="V46" s="18"/>
    </row>
    <row r="47" spans="1:22" ht="12.75">
      <c r="A47" s="54" t="s">
        <v>5</v>
      </c>
      <c r="B47" s="20" t="s">
        <v>6</v>
      </c>
      <c r="C47" s="20" t="s">
        <v>7</v>
      </c>
      <c r="D47" s="21" t="s">
        <v>8</v>
      </c>
      <c r="E47" s="22"/>
      <c r="F47" s="21">
        <v>95</v>
      </c>
      <c r="G47" s="21" t="s">
        <v>9</v>
      </c>
      <c r="H47" s="21" t="s">
        <v>10</v>
      </c>
      <c r="I47" s="23" t="s">
        <v>6</v>
      </c>
      <c r="J47" s="24" t="s">
        <v>7</v>
      </c>
      <c r="K47" s="24" t="s">
        <v>8</v>
      </c>
      <c r="L47" s="25"/>
      <c r="M47" s="24" t="s">
        <v>11</v>
      </c>
      <c r="N47" s="24" t="s">
        <v>9</v>
      </c>
      <c r="O47" s="24" t="s">
        <v>10</v>
      </c>
      <c r="P47" s="23" t="s">
        <v>6</v>
      </c>
      <c r="Q47" s="24" t="s">
        <v>7</v>
      </c>
      <c r="R47" s="24" t="s">
        <v>8</v>
      </c>
      <c r="S47" s="25"/>
      <c r="T47" s="24" t="s">
        <v>12</v>
      </c>
      <c r="U47" s="24" t="s">
        <v>9</v>
      </c>
      <c r="V47" s="26" t="s">
        <v>10</v>
      </c>
    </row>
    <row r="48" spans="1:22" ht="12.75">
      <c r="A48" s="27" t="s">
        <v>13</v>
      </c>
      <c r="B48" s="34">
        <v>11</v>
      </c>
      <c r="C48" s="50">
        <v>9.5</v>
      </c>
      <c r="D48" s="34">
        <v>116</v>
      </c>
      <c r="E48" s="34" t="str">
        <f aca="true" t="shared" si="7" ref="E48:E55">IF(AND(OR(AND(F48&gt;100,F48&lt;&gt;0),H48&lt;100),H48&lt;&gt;0),"*"," ")</f>
        <v> </v>
      </c>
      <c r="F48" s="46">
        <v>58</v>
      </c>
      <c r="G48" s="34" t="str">
        <f aca="true" t="shared" si="8" ref="G48:G55">IF(B48&lt;5,"NC","--")</f>
        <v>--</v>
      </c>
      <c r="H48" s="46">
        <v>207</v>
      </c>
      <c r="I48" s="35">
        <v>10</v>
      </c>
      <c r="J48" s="50">
        <v>6</v>
      </c>
      <c r="K48" s="34">
        <v>166</v>
      </c>
      <c r="L48" s="34" t="str">
        <f>IF(AND(OR(AND(M48&gt;100,M48&lt;&gt;0),O48&lt;100),O48&lt;&gt;0),"*"," ")</f>
        <v> </v>
      </c>
      <c r="M48" s="34">
        <v>79</v>
      </c>
      <c r="N48" s="34" t="str">
        <f aca="true" t="shared" si="9" ref="N48:N55">IF(I48&lt;5,"NC","--")</f>
        <v>--</v>
      </c>
      <c r="O48" s="34">
        <v>305</v>
      </c>
      <c r="P48" s="35">
        <v>1</v>
      </c>
      <c r="Q48" s="50">
        <v>3.5</v>
      </c>
      <c r="R48" s="34" t="s">
        <v>22</v>
      </c>
      <c r="S48" s="34"/>
      <c r="T48" s="34" t="str">
        <f aca="true" t="shared" si="10" ref="T48:T55">IF(P48&lt;5," ",((P48*(1-1/(9*P48)-1.96/3*((1/P48)^(1/2)))^3)/Q48)*100)</f>
        <v> </v>
      </c>
      <c r="U48" s="34" t="str">
        <f aca="true" t="shared" si="11" ref="U48:U55">IF(P48&lt;5,"NC","--")</f>
        <v>NC</v>
      </c>
      <c r="V48" s="36" t="str">
        <f aca="true" t="shared" si="12" ref="V48:V54">IF(P48&lt;5," ",(((P48+1)*(1-1/(9*(P48+1))+(1.96/3)*(1/(P48+1))^(1/2))^3)/Q48)*100)</f>
        <v> </v>
      </c>
    </row>
    <row r="49" spans="1:22" ht="12.75">
      <c r="A49" s="28" t="s">
        <v>14</v>
      </c>
      <c r="B49" s="37">
        <v>1</v>
      </c>
      <c r="C49" s="51">
        <v>2.5</v>
      </c>
      <c r="D49" s="37" t="s">
        <v>22</v>
      </c>
      <c r="E49" s="37"/>
      <c r="F49" s="47" t="str">
        <f aca="true" t="shared" si="13" ref="F49:F55">IF(B49&lt;5," ",((B49*(1-1/(9*B49)-1.96/3*((1/B49)^(1/2)))^3)/C49)*100)</f>
        <v> </v>
      </c>
      <c r="G49" s="37" t="str">
        <f t="shared" si="8"/>
        <v>NC</v>
      </c>
      <c r="H49" s="47" t="str">
        <f>IF(B49&lt;5," ",(((B49+1)*(1-1/(9*(B49+1))+(1.96/3)*(1/(B49+1))^(1/2))^3)/C49)*100)</f>
        <v> </v>
      </c>
      <c r="I49" s="38">
        <v>0</v>
      </c>
      <c r="J49" s="51">
        <v>1.2</v>
      </c>
      <c r="K49" s="37" t="s">
        <v>22</v>
      </c>
      <c r="L49" s="37"/>
      <c r="M49" s="37" t="str">
        <f aca="true" t="shared" si="14" ref="M49:M55">IF(I49&lt;5," ",((I49*(1-1/(9*I49)-1.96/3*((1/I49)^(1/2)))^3)/J49)*100)</f>
        <v> </v>
      </c>
      <c r="N49" s="37" t="str">
        <f t="shared" si="9"/>
        <v>NC</v>
      </c>
      <c r="O49" s="37" t="str">
        <f aca="true" t="shared" si="15" ref="O49:O55">IF(I49&lt;5," ",(((I49+1)*(1-1/(9*(I49+1))+(1.96/3)*(1/(I49+1))^(1/2))^3)/J49)*100)</f>
        <v> </v>
      </c>
      <c r="P49" s="38">
        <v>1</v>
      </c>
      <c r="Q49" s="51">
        <v>1.3</v>
      </c>
      <c r="R49" s="37" t="s">
        <v>22</v>
      </c>
      <c r="S49" s="37"/>
      <c r="T49" s="37" t="str">
        <f t="shared" si="10"/>
        <v> </v>
      </c>
      <c r="U49" s="37" t="str">
        <f t="shared" si="11"/>
        <v>NC</v>
      </c>
      <c r="V49" s="39" t="str">
        <f t="shared" si="12"/>
        <v> </v>
      </c>
    </row>
    <row r="50" spans="1:22" ht="12.75">
      <c r="A50" s="29" t="s">
        <v>24</v>
      </c>
      <c r="B50" s="40">
        <v>2</v>
      </c>
      <c r="C50" s="52">
        <v>3.8</v>
      </c>
      <c r="D50" s="40" t="s">
        <v>22</v>
      </c>
      <c r="E50" s="40"/>
      <c r="F50" s="48"/>
      <c r="G50" s="40" t="str">
        <f>IF(B50&lt;5,"NC","--")</f>
        <v>NC</v>
      </c>
      <c r="H50" s="48"/>
      <c r="I50" s="41">
        <v>2</v>
      </c>
      <c r="J50" s="52">
        <v>1.9</v>
      </c>
      <c r="K50" s="40" t="s">
        <v>22</v>
      </c>
      <c r="L50" s="40"/>
      <c r="M50" s="40"/>
      <c r="N50" s="40" t="str">
        <f>IF(I50&lt;5,"NC","--")</f>
        <v>NC</v>
      </c>
      <c r="O50" s="40"/>
      <c r="P50" s="41">
        <v>0</v>
      </c>
      <c r="Q50" s="52">
        <v>1.9</v>
      </c>
      <c r="R50" s="40" t="s">
        <v>22</v>
      </c>
      <c r="S50" s="40"/>
      <c r="T50" s="40"/>
      <c r="U50" s="40" t="str">
        <f>IF(P50&lt;5,"NC","--")</f>
        <v>NC</v>
      </c>
      <c r="V50" s="42"/>
    </row>
    <row r="51" spans="1:22" ht="12.75">
      <c r="A51" s="28" t="s">
        <v>18</v>
      </c>
      <c r="B51" s="40">
        <v>5</v>
      </c>
      <c r="C51" s="52">
        <v>4.3</v>
      </c>
      <c r="D51" s="40">
        <v>118</v>
      </c>
      <c r="E51" s="40" t="str">
        <f t="shared" si="7"/>
        <v> </v>
      </c>
      <c r="F51" s="48">
        <v>38</v>
      </c>
      <c r="G51" s="40" t="str">
        <f t="shared" si="8"/>
        <v>--</v>
      </c>
      <c r="H51" s="48">
        <v>274</v>
      </c>
      <c r="I51" s="41">
        <v>0</v>
      </c>
      <c r="J51" s="52">
        <v>2</v>
      </c>
      <c r="K51" s="40" t="s">
        <v>22</v>
      </c>
      <c r="L51" s="40"/>
      <c r="M51" s="40" t="str">
        <f t="shared" si="14"/>
        <v> </v>
      </c>
      <c r="N51" s="40" t="str">
        <f t="shared" si="9"/>
        <v>NC</v>
      </c>
      <c r="O51" s="40" t="str">
        <f t="shared" si="15"/>
        <v> </v>
      </c>
      <c r="P51" s="41">
        <v>5</v>
      </c>
      <c r="Q51" s="52">
        <v>2.3</v>
      </c>
      <c r="R51" s="40">
        <v>219</v>
      </c>
      <c r="S51" s="40" t="str">
        <f>IF(AND(OR(AND(T51&gt;100,T51&lt;&gt;0),V51&lt;100),V51&lt;&gt;0),"*"," ")</f>
        <v> </v>
      </c>
      <c r="T51" s="40">
        <v>71</v>
      </c>
      <c r="U51" s="40" t="str">
        <f t="shared" si="11"/>
        <v>--</v>
      </c>
      <c r="V51" s="42">
        <v>511</v>
      </c>
    </row>
    <row r="52" spans="1:22" ht="12.75">
      <c r="A52" s="29" t="s">
        <v>15</v>
      </c>
      <c r="B52" s="37">
        <v>0</v>
      </c>
      <c r="C52" s="51">
        <v>0.9</v>
      </c>
      <c r="D52" s="37" t="s">
        <v>22</v>
      </c>
      <c r="E52" s="37"/>
      <c r="F52" s="47" t="str">
        <f t="shared" si="13"/>
        <v> </v>
      </c>
      <c r="G52" s="37" t="str">
        <f t="shared" si="8"/>
        <v>NC</v>
      </c>
      <c r="H52" s="47" t="str">
        <f>IF(B52&lt;5," ",(((B52+1)*(1-1/(9*(B52+1))+(1.96/3)*(1/(B52+1))^(1/2))^3)/C52)*100)</f>
        <v> </v>
      </c>
      <c r="I52" s="38">
        <v>0</v>
      </c>
      <c r="J52" s="51">
        <v>0.5</v>
      </c>
      <c r="K52" s="37" t="s">
        <v>22</v>
      </c>
      <c r="L52" s="37"/>
      <c r="M52" s="37" t="str">
        <f t="shared" si="14"/>
        <v> </v>
      </c>
      <c r="N52" s="37" t="str">
        <f t="shared" si="9"/>
        <v>NC</v>
      </c>
      <c r="O52" s="37" t="str">
        <f t="shared" si="15"/>
        <v> </v>
      </c>
      <c r="P52" s="38">
        <v>0</v>
      </c>
      <c r="Q52" s="51">
        <v>0.4</v>
      </c>
      <c r="R52" s="37" t="s">
        <v>22</v>
      </c>
      <c r="S52" s="37"/>
      <c r="T52" s="37" t="str">
        <f t="shared" si="10"/>
        <v> </v>
      </c>
      <c r="U52" s="37" t="str">
        <f t="shared" si="11"/>
        <v>NC</v>
      </c>
      <c r="V52" s="39" t="str">
        <f t="shared" si="12"/>
        <v> </v>
      </c>
    </row>
    <row r="53" spans="1:22" ht="12.75">
      <c r="A53" s="28" t="s">
        <v>16</v>
      </c>
      <c r="B53" s="40">
        <v>27</v>
      </c>
      <c r="C53" s="52">
        <v>28.5</v>
      </c>
      <c r="D53" s="40">
        <v>95</v>
      </c>
      <c r="E53" s="40" t="str">
        <f t="shared" si="7"/>
        <v> </v>
      </c>
      <c r="F53" s="48">
        <f t="shared" si="13"/>
        <v>62.41692201430411</v>
      </c>
      <c r="G53" s="40" t="str">
        <f t="shared" si="8"/>
        <v>--</v>
      </c>
      <c r="H53" s="48">
        <f>IF(B53&lt;5," ",(((B53+1)*(1-1/(9*(B53+1))+(1.96/3)*(1/(B53+1))^(1/2))^3)/C53)*100)</f>
        <v>137.84328951852086</v>
      </c>
      <c r="I53" s="41">
        <v>15</v>
      </c>
      <c r="J53" s="52">
        <v>16.8</v>
      </c>
      <c r="K53" s="40">
        <v>89</v>
      </c>
      <c r="L53" s="40" t="str">
        <f>IF(AND(OR(AND(M53&gt;100,M53&lt;&gt;0),O53&lt;100),O53&lt;&gt;0),"*"," ")</f>
        <v> </v>
      </c>
      <c r="M53" s="40">
        <f t="shared" si="14"/>
        <v>49.935531706675185</v>
      </c>
      <c r="N53" s="40" t="str">
        <f t="shared" si="9"/>
        <v>--</v>
      </c>
      <c r="O53" s="40">
        <f t="shared" si="15"/>
        <v>147.27276182923447</v>
      </c>
      <c r="P53" s="41">
        <v>12</v>
      </c>
      <c r="Q53" s="52">
        <v>11.7</v>
      </c>
      <c r="R53" s="40">
        <v>102</v>
      </c>
      <c r="S53" s="40" t="str">
        <f>IF(AND(OR(AND(T53&gt;100,T53&lt;&gt;0),V53&lt;100),V53&lt;&gt;0),"*"," ")</f>
        <v> </v>
      </c>
      <c r="T53" s="40">
        <f t="shared" si="10"/>
        <v>52.93529545189444</v>
      </c>
      <c r="U53" s="40" t="str">
        <f t="shared" si="11"/>
        <v>--</v>
      </c>
      <c r="V53" s="42">
        <f t="shared" si="12"/>
        <v>179.17125316332948</v>
      </c>
    </row>
    <row r="54" spans="1:22" ht="12.75">
      <c r="A54" s="28" t="s">
        <v>19</v>
      </c>
      <c r="B54" s="43">
        <v>3</v>
      </c>
      <c r="C54" s="53">
        <v>6.6</v>
      </c>
      <c r="D54" s="43" t="s">
        <v>22</v>
      </c>
      <c r="E54" s="43"/>
      <c r="F54" s="49" t="str">
        <f t="shared" si="13"/>
        <v> </v>
      </c>
      <c r="G54" s="43" t="str">
        <f t="shared" si="8"/>
        <v>NC</v>
      </c>
      <c r="H54" s="49" t="str">
        <f>IF(B54&lt;5," ",(((B54+1)*(1-1/(9*(B54+1))+(1.96/3)*(1/(B54+1))^(1/2))^3)/C54)*100)</f>
        <v> </v>
      </c>
      <c r="I54" s="44">
        <v>1</v>
      </c>
      <c r="J54" s="53">
        <v>2.7</v>
      </c>
      <c r="K54" s="43" t="s">
        <v>22</v>
      </c>
      <c r="L54" s="43"/>
      <c r="M54" s="43" t="str">
        <f t="shared" si="14"/>
        <v> </v>
      </c>
      <c r="N54" s="43" t="str">
        <f t="shared" si="9"/>
        <v>NC</v>
      </c>
      <c r="O54" s="43" t="str">
        <f t="shared" si="15"/>
        <v> </v>
      </c>
      <c r="P54" s="44">
        <v>2</v>
      </c>
      <c r="Q54" s="53">
        <v>3.9</v>
      </c>
      <c r="R54" s="43" t="s">
        <v>22</v>
      </c>
      <c r="S54" s="43"/>
      <c r="T54" s="43" t="str">
        <f t="shared" si="10"/>
        <v> </v>
      </c>
      <c r="U54" s="43" t="str">
        <f t="shared" si="11"/>
        <v>NC</v>
      </c>
      <c r="V54" s="45" t="str">
        <f t="shared" si="12"/>
        <v> </v>
      </c>
    </row>
    <row r="55" spans="1:22" ht="12.75">
      <c r="A55" s="29" t="s">
        <v>17</v>
      </c>
      <c r="B55" s="43">
        <v>11</v>
      </c>
      <c r="C55" s="53">
        <v>5.4</v>
      </c>
      <c r="D55" s="43">
        <v>204</v>
      </c>
      <c r="E55" s="43" t="str">
        <f t="shared" si="7"/>
        <v>*</v>
      </c>
      <c r="F55" s="49">
        <f t="shared" si="13"/>
        <v>101.54842775908861</v>
      </c>
      <c r="G55" s="43" t="str">
        <f t="shared" si="8"/>
        <v>--</v>
      </c>
      <c r="H55" s="49">
        <v>366</v>
      </c>
      <c r="I55" s="44">
        <v>2</v>
      </c>
      <c r="J55" s="53">
        <v>2</v>
      </c>
      <c r="K55" s="43" t="s">
        <v>22</v>
      </c>
      <c r="L55" s="43"/>
      <c r="M55" s="43" t="str">
        <f t="shared" si="14"/>
        <v> </v>
      </c>
      <c r="N55" s="43" t="str">
        <f t="shared" si="9"/>
        <v>NC</v>
      </c>
      <c r="O55" s="43" t="str">
        <f t="shared" si="15"/>
        <v> </v>
      </c>
      <c r="P55" s="44">
        <v>9</v>
      </c>
      <c r="Q55" s="53">
        <v>3.4</v>
      </c>
      <c r="R55" s="43">
        <v>264</v>
      </c>
      <c r="S55" s="43" t="s">
        <v>23</v>
      </c>
      <c r="T55" s="43">
        <f t="shared" si="10"/>
        <v>120.78885245653407</v>
      </c>
      <c r="U55" s="43" t="str">
        <f t="shared" si="11"/>
        <v>--</v>
      </c>
      <c r="V55" s="45">
        <v>501</v>
      </c>
    </row>
    <row r="56" ht="13.5" thickBot="1"/>
    <row r="57" spans="1:22" ht="12.75">
      <c r="A57" s="8" t="s">
        <v>1</v>
      </c>
      <c r="B57" s="9"/>
      <c r="C57" s="10"/>
      <c r="D57" s="11" t="s">
        <v>2</v>
      </c>
      <c r="E57" s="12"/>
      <c r="F57" s="13"/>
      <c r="G57" s="14"/>
      <c r="H57" s="15"/>
      <c r="I57" s="12"/>
      <c r="J57" s="16"/>
      <c r="K57" s="17" t="s">
        <v>3</v>
      </c>
      <c r="L57" s="12"/>
      <c r="M57" s="13"/>
      <c r="N57" s="14"/>
      <c r="O57" s="15"/>
      <c r="P57" s="12"/>
      <c r="Q57" s="16"/>
      <c r="R57" s="17" t="s">
        <v>4</v>
      </c>
      <c r="S57" s="12"/>
      <c r="T57" s="13"/>
      <c r="U57" s="14"/>
      <c r="V57" s="18"/>
    </row>
    <row r="58" spans="1:22" ht="12.75">
      <c r="A58" s="54" t="s">
        <v>5</v>
      </c>
      <c r="B58" s="20" t="s">
        <v>6</v>
      </c>
      <c r="C58" s="20" t="s">
        <v>7</v>
      </c>
      <c r="D58" s="21" t="s">
        <v>8</v>
      </c>
      <c r="E58" s="22"/>
      <c r="F58" s="21">
        <v>95</v>
      </c>
      <c r="G58" s="21" t="s">
        <v>9</v>
      </c>
      <c r="H58" s="21" t="s">
        <v>10</v>
      </c>
      <c r="I58" s="23" t="s">
        <v>6</v>
      </c>
      <c r="J58" s="24" t="s">
        <v>7</v>
      </c>
      <c r="K58" s="24" t="s">
        <v>8</v>
      </c>
      <c r="L58" s="25"/>
      <c r="M58" s="24" t="s">
        <v>11</v>
      </c>
      <c r="N58" s="24" t="s">
        <v>9</v>
      </c>
      <c r="O58" s="24" t="s">
        <v>10</v>
      </c>
      <c r="P58" s="23" t="s">
        <v>6</v>
      </c>
      <c r="Q58" s="24" t="s">
        <v>7</v>
      </c>
      <c r="R58" s="24" t="s">
        <v>8</v>
      </c>
      <c r="S58" s="25"/>
      <c r="T58" s="24" t="s">
        <v>12</v>
      </c>
      <c r="U58" s="24" t="s">
        <v>9</v>
      </c>
      <c r="V58" s="26" t="s">
        <v>10</v>
      </c>
    </row>
    <row r="59" spans="1:22" ht="12.75">
      <c r="A59" s="27" t="s">
        <v>13</v>
      </c>
      <c r="B59" s="34">
        <v>13</v>
      </c>
      <c r="C59" s="50">
        <v>14</v>
      </c>
      <c r="D59" s="34">
        <v>93</v>
      </c>
      <c r="E59" s="34" t="str">
        <f aca="true" t="shared" si="16" ref="E59:E66">IF(AND(OR(AND(F59&gt;100,F59&lt;&gt;0),H59&lt;100),H59&lt;&gt;0),"*"," ")</f>
        <v> </v>
      </c>
      <c r="F59" s="46">
        <v>49</v>
      </c>
      <c r="G59" s="34" t="str">
        <f aca="true" t="shared" si="17" ref="G59:G66">IF(B59&lt;5,"NC","--")</f>
        <v>--</v>
      </c>
      <c r="H59" s="46">
        <f>IF(B59&lt;5," ",(((B59+1)*(1-1/(9*(B59+1))+(1.96/3)*(1/(B59+1))^(1/2))^3)/C59)*100)</f>
        <v>158.79936022323128</v>
      </c>
      <c r="I59" s="35">
        <v>9</v>
      </c>
      <c r="J59" s="50">
        <v>9.1</v>
      </c>
      <c r="K59" s="34">
        <v>99</v>
      </c>
      <c r="L59" s="34" t="str">
        <f aca="true" t="shared" si="18" ref="L59:L65">IF(AND(OR(AND(M59&gt;100,M59&lt;&gt;0),O59&lt;100),O59&lt;&gt;0),"*"," ")</f>
        <v> </v>
      </c>
      <c r="M59" s="34">
        <v>45</v>
      </c>
      <c r="N59" s="34" t="str">
        <f aca="true" t="shared" si="19" ref="N59:N66">IF(I59&lt;5,"NC","--")</f>
        <v>--</v>
      </c>
      <c r="O59" s="34">
        <v>188</v>
      </c>
      <c r="P59" s="35">
        <v>4</v>
      </c>
      <c r="Q59" s="50">
        <v>4.9</v>
      </c>
      <c r="R59" s="34" t="s">
        <v>22</v>
      </c>
      <c r="S59" s="34"/>
      <c r="T59" s="34" t="str">
        <f aca="true" t="shared" si="20" ref="T59:T66">IF(P59&lt;5," ",((P59*(1-1/(9*P59)-1.96/3*((1/P59)^(1/2)))^3)/Q59)*100)</f>
        <v> </v>
      </c>
      <c r="U59" s="34" t="str">
        <f aca="true" t="shared" si="21" ref="U59:U66">IF(P59&lt;5,"NC","--")</f>
        <v>NC</v>
      </c>
      <c r="V59" s="36" t="str">
        <f aca="true" t="shared" si="22" ref="V59:V66">IF(P59&lt;5," ",(((P59+1)*(1-1/(9*(P59+1))+(1.96/3)*(1/(P59+1))^(1/2))^3)/Q59)*100)</f>
        <v> </v>
      </c>
    </row>
    <row r="60" spans="1:22" ht="12.75">
      <c r="A60" s="28" t="s">
        <v>14</v>
      </c>
      <c r="B60" s="37">
        <v>1</v>
      </c>
      <c r="C60" s="51">
        <v>4.7</v>
      </c>
      <c r="D60" s="37" t="s">
        <v>22</v>
      </c>
      <c r="E60" s="37"/>
      <c r="F60" s="47" t="str">
        <f aca="true" t="shared" si="23" ref="F60:F66">IF(B60&lt;5," ",((B60*(1-1/(9*B60)-1.96/3*((1/B60)^(1/2)))^3)/C60)*100)</f>
        <v> </v>
      </c>
      <c r="G60" s="37" t="str">
        <f t="shared" si="17"/>
        <v>NC</v>
      </c>
      <c r="H60" s="47" t="str">
        <f>IF(B60&lt;5," ",(((B60+1)*(1-1/(9*(B60+1))+(1.96/3)*(1/(B60+1))^(1/2))^3)/C60)*100)</f>
        <v> </v>
      </c>
      <c r="I60" s="38">
        <v>1</v>
      </c>
      <c r="J60" s="51">
        <v>2.3</v>
      </c>
      <c r="K60" s="37" t="s">
        <v>22</v>
      </c>
      <c r="L60" s="37"/>
      <c r="M60" s="37" t="str">
        <f aca="true" t="shared" si="24" ref="M60:M66">IF(I60&lt;5," ",((I60*(1-1/(9*I60)-1.96/3*((1/I60)^(1/2)))^3)/J60)*100)</f>
        <v> </v>
      </c>
      <c r="N60" s="37" t="str">
        <f t="shared" si="19"/>
        <v>NC</v>
      </c>
      <c r="O60" s="37" t="str">
        <f aca="true" t="shared" si="25" ref="O60:O66">IF(I60&lt;5," ",(((I60+1)*(1-1/(9*(I60+1))+(1.96/3)*(1/(I60+1))^(1/2))^3)/J60)*100)</f>
        <v> </v>
      </c>
      <c r="P60" s="38">
        <v>0</v>
      </c>
      <c r="Q60" s="51">
        <v>2.4</v>
      </c>
      <c r="R60" s="37" t="s">
        <v>22</v>
      </c>
      <c r="S60" s="37"/>
      <c r="T60" s="37" t="str">
        <f t="shared" si="20"/>
        <v> </v>
      </c>
      <c r="U60" s="37" t="str">
        <f t="shared" si="21"/>
        <v>NC</v>
      </c>
      <c r="V60" s="39" t="str">
        <f t="shared" si="22"/>
        <v> </v>
      </c>
    </row>
    <row r="61" spans="1:22" ht="12.75">
      <c r="A61" s="29" t="s">
        <v>24</v>
      </c>
      <c r="B61" s="40">
        <v>8</v>
      </c>
      <c r="C61" s="52">
        <v>8.3</v>
      </c>
      <c r="D61" s="40">
        <v>96</v>
      </c>
      <c r="E61" s="40"/>
      <c r="F61" s="48">
        <v>41</v>
      </c>
      <c r="G61" s="40" t="str">
        <f>IF(B61&lt;5,"NC","--")</f>
        <v>--</v>
      </c>
      <c r="H61" s="48">
        <v>190</v>
      </c>
      <c r="I61" s="41">
        <v>4</v>
      </c>
      <c r="J61" s="52">
        <v>4.5</v>
      </c>
      <c r="K61" s="40" t="s">
        <v>22</v>
      </c>
      <c r="L61" s="40"/>
      <c r="M61" s="40"/>
      <c r="N61" s="40" t="str">
        <f>IF(I61&lt;5,"NC","--")</f>
        <v>NC</v>
      </c>
      <c r="O61" s="40"/>
      <c r="P61" s="41">
        <v>4</v>
      </c>
      <c r="Q61" s="52">
        <v>3.8</v>
      </c>
      <c r="R61" s="40" t="s">
        <v>22</v>
      </c>
      <c r="S61" s="40"/>
      <c r="T61" s="40"/>
      <c r="U61" s="40" t="str">
        <f>IF(P61&lt;5,"NC","--")</f>
        <v>NC</v>
      </c>
      <c r="V61" s="42"/>
    </row>
    <row r="62" spans="1:22" ht="12.75">
      <c r="A62" s="28" t="s">
        <v>18</v>
      </c>
      <c r="B62" s="40">
        <v>8</v>
      </c>
      <c r="C62" s="52">
        <v>6.5</v>
      </c>
      <c r="D62" s="40">
        <v>124</v>
      </c>
      <c r="E62" s="40" t="str">
        <f t="shared" si="16"/>
        <v> </v>
      </c>
      <c r="F62" s="48">
        <f t="shared" si="23"/>
        <v>52.99434713322637</v>
      </c>
      <c r="G62" s="40" t="str">
        <f t="shared" si="17"/>
        <v>--</v>
      </c>
      <c r="H62" s="48">
        <f>IF(B62&lt;5," ",(((B62+1)*(1-1/(9*(B62+1))+(1.96/3)*(1/(B62+1))^(1/2))^3)/C62)*100)</f>
        <v>242.5254998766344</v>
      </c>
      <c r="I62" s="41">
        <v>8</v>
      </c>
      <c r="J62" s="52">
        <v>3.2</v>
      </c>
      <c r="K62" s="40">
        <v>253</v>
      </c>
      <c r="L62" s="40" t="str">
        <f t="shared" si="18"/>
        <v>*</v>
      </c>
      <c r="M62" s="40">
        <v>109</v>
      </c>
      <c r="N62" s="40" t="str">
        <f t="shared" si="19"/>
        <v>--</v>
      </c>
      <c r="O62" s="40">
        <v>498</v>
      </c>
      <c r="P62" s="41">
        <v>0</v>
      </c>
      <c r="Q62" s="52">
        <v>3.3</v>
      </c>
      <c r="R62" s="40" t="s">
        <v>22</v>
      </c>
      <c r="S62" s="40"/>
      <c r="T62" s="40" t="str">
        <f t="shared" si="20"/>
        <v> </v>
      </c>
      <c r="U62" s="40" t="str">
        <f t="shared" si="21"/>
        <v>NC</v>
      </c>
      <c r="V62" s="42" t="str">
        <f t="shared" si="22"/>
        <v> </v>
      </c>
    </row>
    <row r="63" spans="1:22" ht="12.75">
      <c r="A63" s="29" t="s">
        <v>15</v>
      </c>
      <c r="B63" s="37">
        <v>0</v>
      </c>
      <c r="C63" s="51">
        <v>1.7</v>
      </c>
      <c r="D63" s="37" t="s">
        <v>22</v>
      </c>
      <c r="E63" s="37"/>
      <c r="F63" s="47" t="str">
        <f t="shared" si="23"/>
        <v> </v>
      </c>
      <c r="G63" s="37" t="str">
        <f t="shared" si="17"/>
        <v>NC</v>
      </c>
      <c r="H63" s="47" t="str">
        <f>IF(B63&lt;5," ",(((B63+1)*(1-1/(9*(B63+1))+(1.96/3)*(1/(B63+1))^(1/2))^3)/C63)*100)</f>
        <v> </v>
      </c>
      <c r="I63" s="38">
        <v>0</v>
      </c>
      <c r="J63" s="51">
        <v>1.1</v>
      </c>
      <c r="K63" s="37" t="s">
        <v>22</v>
      </c>
      <c r="L63" s="37"/>
      <c r="M63" s="37" t="str">
        <f t="shared" si="24"/>
        <v> </v>
      </c>
      <c r="N63" s="37" t="str">
        <f t="shared" si="19"/>
        <v>NC</v>
      </c>
      <c r="O63" s="37" t="str">
        <f t="shared" si="25"/>
        <v> </v>
      </c>
      <c r="P63" s="38">
        <v>0</v>
      </c>
      <c r="Q63" s="51">
        <v>0.6</v>
      </c>
      <c r="R63" s="37" t="s">
        <v>22</v>
      </c>
      <c r="S63" s="37"/>
      <c r="T63" s="37" t="str">
        <f t="shared" si="20"/>
        <v> </v>
      </c>
      <c r="U63" s="37" t="str">
        <f t="shared" si="21"/>
        <v>NC</v>
      </c>
      <c r="V63" s="39" t="str">
        <f t="shared" si="22"/>
        <v> </v>
      </c>
    </row>
    <row r="64" spans="1:22" ht="12.75">
      <c r="A64" s="28" t="s">
        <v>16</v>
      </c>
      <c r="B64" s="40">
        <v>56</v>
      </c>
      <c r="C64" s="52">
        <v>51</v>
      </c>
      <c r="D64" s="40">
        <v>110</v>
      </c>
      <c r="E64" s="40" t="str">
        <f t="shared" si="16"/>
        <v> </v>
      </c>
      <c r="F64" s="48">
        <f t="shared" si="23"/>
        <v>82.93902600027346</v>
      </c>
      <c r="G64" s="40" t="str">
        <f t="shared" si="17"/>
        <v>--</v>
      </c>
      <c r="H64" s="48">
        <f>IF(B64&lt;5," ",(((B64+1)*(1-1/(9*(B64+1))+(1.96/3)*(1/(B64+1))^(1/2))^3)/C64)*100)</f>
        <v>142.5928071035242</v>
      </c>
      <c r="I64" s="41">
        <v>34</v>
      </c>
      <c r="J64" s="52">
        <v>27.3</v>
      </c>
      <c r="K64" s="40">
        <v>124</v>
      </c>
      <c r="L64" s="40" t="str">
        <f t="shared" si="18"/>
        <v> </v>
      </c>
      <c r="M64" s="40">
        <f t="shared" si="24"/>
        <v>86.23511604161264</v>
      </c>
      <c r="N64" s="40" t="str">
        <f t="shared" si="19"/>
        <v>--</v>
      </c>
      <c r="O64" s="40">
        <f t="shared" si="25"/>
        <v>174.041541124491</v>
      </c>
      <c r="P64" s="41">
        <v>22</v>
      </c>
      <c r="Q64" s="52">
        <v>23.6</v>
      </c>
      <c r="R64" s="40">
        <v>93</v>
      </c>
      <c r="S64" s="40" t="str">
        <f>IF(AND(OR(AND(T64&gt;100,T64&lt;&gt;0),V64&lt;100),V64&lt;&gt;0),"*"," ")</f>
        <v> </v>
      </c>
      <c r="T64" s="40">
        <f t="shared" si="20"/>
        <v>58.39986885924047</v>
      </c>
      <c r="U64" s="40" t="str">
        <f t="shared" si="21"/>
        <v>--</v>
      </c>
      <c r="V64" s="42">
        <f t="shared" si="22"/>
        <v>141.1440672740597</v>
      </c>
    </row>
    <row r="65" spans="1:22" ht="12.75">
      <c r="A65" s="28" t="s">
        <v>19</v>
      </c>
      <c r="B65" s="43">
        <v>9</v>
      </c>
      <c r="C65" s="53">
        <v>13.2</v>
      </c>
      <c r="D65" s="43">
        <v>68</v>
      </c>
      <c r="E65" s="43" t="str">
        <f t="shared" si="16"/>
        <v> </v>
      </c>
      <c r="F65" s="49">
        <f t="shared" si="23"/>
        <v>31.112280178198176</v>
      </c>
      <c r="G65" s="43" t="str">
        <f t="shared" si="17"/>
        <v>--</v>
      </c>
      <c r="H65" s="49">
        <v>130</v>
      </c>
      <c r="I65" s="44">
        <v>5</v>
      </c>
      <c r="J65" s="53">
        <v>5.7</v>
      </c>
      <c r="K65" s="43">
        <v>88</v>
      </c>
      <c r="L65" s="43" t="str">
        <f t="shared" si="18"/>
        <v> </v>
      </c>
      <c r="M65" s="43">
        <v>28</v>
      </c>
      <c r="N65" s="43" t="str">
        <f t="shared" si="19"/>
        <v>--</v>
      </c>
      <c r="O65" s="43">
        <v>206</v>
      </c>
      <c r="P65" s="44">
        <v>4</v>
      </c>
      <c r="Q65" s="53">
        <v>7.5</v>
      </c>
      <c r="R65" s="43" t="s">
        <v>22</v>
      </c>
      <c r="S65" s="43"/>
      <c r="T65" s="43" t="str">
        <f t="shared" si="20"/>
        <v> </v>
      </c>
      <c r="U65" s="43" t="str">
        <f t="shared" si="21"/>
        <v>NC</v>
      </c>
      <c r="V65" s="45" t="str">
        <f t="shared" si="22"/>
        <v> </v>
      </c>
    </row>
    <row r="66" spans="1:22" ht="12.75">
      <c r="A66" s="29" t="s">
        <v>17</v>
      </c>
      <c r="B66" s="43">
        <v>9</v>
      </c>
      <c r="C66" s="53">
        <v>8.1</v>
      </c>
      <c r="D66" s="43">
        <v>112</v>
      </c>
      <c r="E66" s="43" t="str">
        <f t="shared" si="16"/>
        <v> </v>
      </c>
      <c r="F66" s="49">
        <f t="shared" si="23"/>
        <v>50.70149362373036</v>
      </c>
      <c r="G66" s="43" t="str">
        <f t="shared" si="17"/>
        <v>--</v>
      </c>
      <c r="H66" s="49">
        <v>212</v>
      </c>
      <c r="I66" s="44">
        <v>4</v>
      </c>
      <c r="J66" s="53">
        <v>3.1</v>
      </c>
      <c r="K66" s="43" t="s">
        <v>22</v>
      </c>
      <c r="L66" s="43"/>
      <c r="M66" s="43" t="str">
        <f t="shared" si="24"/>
        <v> </v>
      </c>
      <c r="N66" s="43" t="str">
        <f t="shared" si="19"/>
        <v>NC</v>
      </c>
      <c r="O66" s="43" t="str">
        <f t="shared" si="25"/>
        <v> </v>
      </c>
      <c r="P66" s="44">
        <v>5</v>
      </c>
      <c r="Q66" s="53">
        <v>5</v>
      </c>
      <c r="R66" s="43">
        <v>100</v>
      </c>
      <c r="S66" s="43" t="str">
        <f>IF(AND(OR(AND(T66&gt;100,T66&lt;&gt;0),V66&lt;100),V66&lt;&gt;0),"*"," ")</f>
        <v> </v>
      </c>
      <c r="T66" s="43">
        <f t="shared" si="20"/>
        <v>32.22619722628948</v>
      </c>
      <c r="U66" s="43" t="str">
        <f t="shared" si="21"/>
        <v>--</v>
      </c>
      <c r="V66" s="45">
        <f t="shared" si="22"/>
        <v>233.36603139879406</v>
      </c>
    </row>
  </sheetData>
  <printOptions horizontalCentered="1" verticalCentered="1"/>
  <pageMargins left="0" right="0" top="0.25" bottom="0.25" header="0.5" footer="0.5"/>
  <pageSetup horizontalDpi="600" verticalDpi="600" orientation="landscape" scale="103" r:id="rId2"/>
  <rowBreaks count="1" manualBreakCount="1">
    <brk id="37" max="2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Normal="75" zoomScaleSheetLayoutView="100" workbookViewId="0" topLeftCell="A1">
      <selection activeCell="A59" sqref="A59:A66"/>
    </sheetView>
  </sheetViews>
  <sheetFormatPr defaultColWidth="7.25390625" defaultRowHeight="12.75"/>
  <cols>
    <col min="1" max="1" width="13.625" style="31" customWidth="1"/>
    <col min="2" max="4" width="6.625" style="31" customWidth="1"/>
    <col min="5" max="5" width="1.625" style="31" customWidth="1"/>
    <col min="6" max="6" width="4.125" style="31" customWidth="1"/>
    <col min="7" max="7" width="2.625" style="31" customWidth="1"/>
    <col min="8" max="8" width="4.625" style="31" customWidth="1"/>
    <col min="9" max="11" width="6.625" style="31" customWidth="1"/>
    <col min="12" max="12" width="1.625" style="31" customWidth="1"/>
    <col min="13" max="13" width="4.125" style="31" customWidth="1"/>
    <col min="14" max="14" width="2.625" style="31" customWidth="1"/>
    <col min="15" max="15" width="4.125" style="31" customWidth="1"/>
    <col min="16" max="18" width="6.625" style="31" customWidth="1"/>
    <col min="19" max="19" width="1.625" style="31" customWidth="1"/>
    <col min="20" max="20" width="4.125" style="31" customWidth="1"/>
    <col min="21" max="21" width="2.625" style="31" customWidth="1"/>
    <col min="22" max="22" width="4.125" style="31" customWidth="1"/>
    <col min="23" max="16384" width="7.25390625" style="31" customWidth="1"/>
  </cols>
  <sheetData>
    <row r="1" spans="1:23" ht="26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6.25">
      <c r="A3" s="4"/>
      <c r="B3" s="5"/>
      <c r="C3" s="3"/>
      <c r="D3" s="3"/>
      <c r="E3" s="3"/>
      <c r="F3" s="3"/>
      <c r="G3" s="2"/>
      <c r="H3" s="3"/>
      <c r="I3" s="3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</row>
    <row r="4" spans="1:22" ht="18.75">
      <c r="A4" s="4"/>
      <c r="B4" s="4"/>
      <c r="C4" s="3"/>
      <c r="D4" s="3"/>
      <c r="E4" s="3"/>
      <c r="F4" s="3"/>
      <c r="G4" s="3"/>
      <c r="H4" s="7" t="s">
        <v>0</v>
      </c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.75">
      <c r="A5" s="3"/>
      <c r="B5" s="3"/>
      <c r="C5" s="3"/>
      <c r="D5" s="3"/>
      <c r="E5" s="3"/>
      <c r="F5" s="3"/>
      <c r="G5" s="3"/>
      <c r="H5" s="3"/>
      <c r="I5" s="3"/>
      <c r="J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" ht="12.75">
      <c r="A6" s="32"/>
      <c r="B6" s="32"/>
      <c r="C6" s="32"/>
    </row>
    <row r="12" ht="12.75" customHeight="1" thickBot="1"/>
    <row r="13" spans="1:22" ht="12.75" customHeight="1">
      <c r="A13" s="8" t="s">
        <v>20</v>
      </c>
      <c r="B13" s="9"/>
      <c r="C13" s="10"/>
      <c r="D13" s="11" t="s">
        <v>2</v>
      </c>
      <c r="E13" s="12"/>
      <c r="F13" s="13"/>
      <c r="G13" s="14"/>
      <c r="H13" s="15"/>
      <c r="I13" s="12"/>
      <c r="J13" s="16"/>
      <c r="K13" s="17" t="s">
        <v>3</v>
      </c>
      <c r="L13" s="12"/>
      <c r="M13" s="13"/>
      <c r="N13" s="14"/>
      <c r="O13" s="15"/>
      <c r="P13" s="12"/>
      <c r="Q13" s="16"/>
      <c r="R13" s="17" t="s">
        <v>4</v>
      </c>
      <c r="S13" s="12"/>
      <c r="T13" s="13"/>
      <c r="U13" s="14"/>
      <c r="V13" s="18"/>
    </row>
    <row r="14" spans="1:22" ht="12.75">
      <c r="A14" s="54" t="s">
        <v>5</v>
      </c>
      <c r="B14" s="20" t="s">
        <v>6</v>
      </c>
      <c r="C14" s="20" t="s">
        <v>7</v>
      </c>
      <c r="D14" s="21" t="s">
        <v>8</v>
      </c>
      <c r="E14" s="22"/>
      <c r="F14" s="21">
        <v>95</v>
      </c>
      <c r="G14" s="21" t="s">
        <v>9</v>
      </c>
      <c r="H14" s="21" t="s">
        <v>10</v>
      </c>
      <c r="I14" s="23" t="s">
        <v>6</v>
      </c>
      <c r="J14" s="24" t="s">
        <v>7</v>
      </c>
      <c r="K14" s="24" t="s">
        <v>8</v>
      </c>
      <c r="L14" s="25"/>
      <c r="M14" s="24" t="s">
        <v>11</v>
      </c>
      <c r="N14" s="24" t="s">
        <v>9</v>
      </c>
      <c r="O14" s="24" t="s">
        <v>10</v>
      </c>
      <c r="P14" s="23" t="s">
        <v>6</v>
      </c>
      <c r="Q14" s="24" t="s">
        <v>7</v>
      </c>
      <c r="R14" s="24" t="s">
        <v>8</v>
      </c>
      <c r="S14" s="25"/>
      <c r="T14" s="24" t="s">
        <v>12</v>
      </c>
      <c r="U14" s="24" t="s">
        <v>9</v>
      </c>
      <c r="V14" s="26" t="s">
        <v>10</v>
      </c>
    </row>
    <row r="15" spans="1:22" ht="12.75" customHeight="1">
      <c r="A15" s="27" t="s">
        <v>13</v>
      </c>
      <c r="B15" s="34">
        <v>19</v>
      </c>
      <c r="C15" s="50">
        <v>20.8</v>
      </c>
      <c r="D15" s="34">
        <v>91</v>
      </c>
      <c r="E15" s="34" t="str">
        <f aca="true" t="shared" si="0" ref="E15:E22">IF(AND(OR(AND(F15&gt;100,F15&lt;&gt;0),H15&lt;100),H15&lt;&gt;0),"*"," ")</f>
        <v> </v>
      </c>
      <c r="F15" s="46">
        <f>IF(B15&lt;5," ",((B15*(1-1/(9*B15)-1.96/3*((1/B15)^(1/2)))^3)/C15)*100)</f>
        <v>54.97052238946192</v>
      </c>
      <c r="G15" s="34" t="str">
        <f aca="true" t="shared" si="1" ref="G15:G22">IF(B15&lt;5,"NC","--")</f>
        <v>--</v>
      </c>
      <c r="H15" s="46">
        <v>142</v>
      </c>
      <c r="I15" s="35">
        <v>15</v>
      </c>
      <c r="J15" s="50">
        <v>14.8</v>
      </c>
      <c r="K15" s="34">
        <v>101</v>
      </c>
      <c r="L15" s="34" t="str">
        <f aca="true" t="shared" si="2" ref="L15:L22">IF(AND(OR(AND(M15&gt;100,M15&lt;&gt;0),O15&lt;100),O15&lt;&gt;0),"*"," ")</f>
        <v> </v>
      </c>
      <c r="M15" s="34">
        <f>IF(I15&lt;5," ",((I15*(1-1/(9*I15)-1.96/3*((1/I15)^(1/2)))^3)/J15)*100)</f>
        <v>56.68357653190156</v>
      </c>
      <c r="N15" s="34" t="str">
        <f aca="true" t="shared" si="3" ref="N15:N22">IF(I15&lt;5,"NC","--")</f>
        <v>--</v>
      </c>
      <c r="O15" s="34">
        <f>IF(I15&lt;5," ",(((I15+1)*(1-1/(9*(I15+1))+(1.96/3)*(1/(I15+1))^(1/2))^3)/J15)*100)</f>
        <v>167.1744864007526</v>
      </c>
      <c r="P15" s="35">
        <v>4</v>
      </c>
      <c r="Q15" s="50">
        <v>6</v>
      </c>
      <c r="R15" s="34" t="s">
        <v>22</v>
      </c>
      <c r="S15" s="34"/>
      <c r="T15" s="34" t="str">
        <f aca="true" t="shared" si="4" ref="T15:T22">IF(P15&lt;5," ",((P15*(1-1/(9*P15)-1.96/3*((1/P15)^(1/2)))^3)/Q15)*100)</f>
        <v> </v>
      </c>
      <c r="U15" s="34" t="str">
        <f aca="true" t="shared" si="5" ref="U15:U22">IF(P15&lt;5,"NC","--")</f>
        <v>NC</v>
      </c>
      <c r="V15" s="36" t="str">
        <f>IF(P15&lt;5," ",(((P15+1)*(1-1/(9*(P15+1))+(1.96/3)*(1/(P15+1))^(1/2))^3)/Q15)*100)</f>
        <v> </v>
      </c>
    </row>
    <row r="16" spans="1:22" ht="12.75" customHeight="1">
      <c r="A16" s="28" t="s">
        <v>14</v>
      </c>
      <c r="B16" s="37">
        <v>10</v>
      </c>
      <c r="C16" s="51">
        <v>8.1</v>
      </c>
      <c r="D16" s="37">
        <v>124</v>
      </c>
      <c r="E16" s="37" t="str">
        <f t="shared" si="0"/>
        <v> </v>
      </c>
      <c r="F16" s="47">
        <f>IF(B16&lt;5," ",((B16*(1-1/(9*B16)-1.96/3*((1/B16)^(1/2)))^3)/C16)*100)</f>
        <v>59.103459451032116</v>
      </c>
      <c r="G16" s="37" t="str">
        <f t="shared" si="1"/>
        <v>--</v>
      </c>
      <c r="H16" s="47">
        <f>IF(B16&lt;5," ",(((B16+1)*(1-1/(9*(B16+1))+(1.96/3)*(1/(B16+1))^(1/2))^3)/C16)*100)</f>
        <v>227.05712190185827</v>
      </c>
      <c r="I16" s="38">
        <v>6</v>
      </c>
      <c r="J16" s="51">
        <v>4.3</v>
      </c>
      <c r="K16" s="37">
        <v>141</v>
      </c>
      <c r="L16" s="37" t="str">
        <f t="shared" si="2"/>
        <v> </v>
      </c>
      <c r="M16" s="37">
        <f>IF(I16&lt;5," ",((I16*(1-1/(9*I16)-1.96/3*((1/I16)^(1/2)))^3)/J16)*100)</f>
        <v>50.95211024845769</v>
      </c>
      <c r="N16" s="37" t="str">
        <f t="shared" si="3"/>
        <v>--</v>
      </c>
      <c r="O16" s="37">
        <v>306</v>
      </c>
      <c r="P16" s="38">
        <v>4</v>
      </c>
      <c r="Q16" s="51">
        <v>3.8</v>
      </c>
      <c r="R16" s="37" t="s">
        <v>22</v>
      </c>
      <c r="S16" s="37"/>
      <c r="T16" s="37" t="str">
        <f t="shared" si="4"/>
        <v> </v>
      </c>
      <c r="U16" s="37" t="str">
        <f t="shared" si="5"/>
        <v>NC</v>
      </c>
      <c r="V16" s="39" t="str">
        <f>IF(P16&lt;5," ",(((P16+1)*(1-1/(9*(P16+1))+(1.96/3)*(1/(P16+1))^(1/2))^3)/Q16)*100)</f>
        <v> </v>
      </c>
    </row>
    <row r="17" spans="1:22" ht="12.75">
      <c r="A17" s="29" t="s">
        <v>24</v>
      </c>
      <c r="B17" s="40">
        <v>12</v>
      </c>
      <c r="C17" s="52">
        <v>12.1</v>
      </c>
      <c r="D17" s="40">
        <v>99</v>
      </c>
      <c r="E17" s="40"/>
      <c r="F17" s="48">
        <v>51</v>
      </c>
      <c r="G17" s="40" t="str">
        <f>IF(B17&lt;5,"NC","--")</f>
        <v>--</v>
      </c>
      <c r="H17" s="48">
        <v>174</v>
      </c>
      <c r="I17" s="41">
        <v>10</v>
      </c>
      <c r="J17" s="52">
        <v>7.1</v>
      </c>
      <c r="K17" s="40">
        <v>140</v>
      </c>
      <c r="L17" s="40"/>
      <c r="M17" s="40">
        <v>67</v>
      </c>
      <c r="N17" s="40" t="str">
        <f>IF(I17&lt;5,"NC","--")</f>
        <v>--</v>
      </c>
      <c r="O17" s="40">
        <v>258</v>
      </c>
      <c r="P17" s="41">
        <v>2</v>
      </c>
      <c r="Q17" s="52">
        <v>4.9</v>
      </c>
      <c r="R17" s="40" t="s">
        <v>22</v>
      </c>
      <c r="S17" s="40"/>
      <c r="T17" s="40"/>
      <c r="U17" s="40" t="str">
        <f>IF(P17&lt;5,"NC","--")</f>
        <v>NC</v>
      </c>
      <c r="V17" s="42"/>
    </row>
    <row r="18" spans="1:22" ht="12.75">
      <c r="A18" s="28" t="s">
        <v>18</v>
      </c>
      <c r="B18" s="40">
        <v>12</v>
      </c>
      <c r="C18" s="52">
        <v>10.2</v>
      </c>
      <c r="D18" s="40">
        <v>118</v>
      </c>
      <c r="E18" s="40" t="str">
        <f t="shared" si="0"/>
        <v> </v>
      </c>
      <c r="F18" s="48">
        <f>IF(B18&lt;5," ",((B18*(1-1/(9*B18)-1.96/3*((1/B18)^(1/2)))^3)/C18)*100)</f>
        <v>60.719897724231856</v>
      </c>
      <c r="G18" s="40" t="str">
        <f t="shared" si="1"/>
        <v>--</v>
      </c>
      <c r="H18" s="48">
        <f>IF(B18&lt;5," ",(((B18+1)*(1-1/(9*(B18+1))+(1.96/3)*(1/(B18+1))^(1/2))^3)/C18)*100)</f>
        <v>205.5199668638191</v>
      </c>
      <c r="I18" s="41">
        <v>7</v>
      </c>
      <c r="J18" s="52">
        <v>5.6</v>
      </c>
      <c r="K18" s="40">
        <v>126</v>
      </c>
      <c r="L18" s="40" t="str">
        <f t="shared" si="2"/>
        <v> </v>
      </c>
      <c r="M18" s="40">
        <f>IF(I18&lt;5," ",((I18*(1-1/(9*I18)-1.96/3*((1/I18)^(1/2)))^3)/J18)*100)</f>
        <v>50.078194653186046</v>
      </c>
      <c r="N18" s="40" t="str">
        <f t="shared" si="3"/>
        <v>--</v>
      </c>
      <c r="O18" s="40">
        <v>259</v>
      </c>
      <c r="P18" s="41">
        <v>5</v>
      </c>
      <c r="Q18" s="52">
        <v>4.6</v>
      </c>
      <c r="R18" s="40">
        <v>108</v>
      </c>
      <c r="S18" s="40" t="str">
        <f>IF(AND(OR(AND(T18&gt;100,T18&lt;&gt;0),V18&lt;100),V18&lt;&gt;0),"*"," ")</f>
        <v> </v>
      </c>
      <c r="T18" s="40">
        <f t="shared" si="4"/>
        <v>35.02847524596683</v>
      </c>
      <c r="U18" s="40" t="str">
        <f t="shared" si="5"/>
        <v>--</v>
      </c>
      <c r="V18" s="42">
        <v>252</v>
      </c>
    </row>
    <row r="19" spans="1:22" ht="12.75">
      <c r="A19" s="29" t="s">
        <v>15</v>
      </c>
      <c r="B19" s="37">
        <v>2</v>
      </c>
      <c r="C19" s="51">
        <v>2.5</v>
      </c>
      <c r="D19" s="37" t="s">
        <v>22</v>
      </c>
      <c r="E19" s="37"/>
      <c r="F19" s="47" t="str">
        <f>IF(B19&lt;5," ",((B19*(1-1/(9*B19)-1.96/3*((1/B19)^(1/2)))^3)/C19)*100)</f>
        <v> </v>
      </c>
      <c r="G19" s="37" t="str">
        <f t="shared" si="1"/>
        <v>NC</v>
      </c>
      <c r="H19" s="47" t="str">
        <f>IF(B19&lt;5," ",(((B19+1)*(1-1/(9*(B19+1))+(1.96/3)*(1/(B19+1))^(1/2))^3)/C19)*100)</f>
        <v> </v>
      </c>
      <c r="I19" s="38">
        <v>2</v>
      </c>
      <c r="J19" s="51">
        <v>1.8</v>
      </c>
      <c r="K19" s="37" t="s">
        <v>22</v>
      </c>
      <c r="L19" s="37"/>
      <c r="M19" s="37" t="str">
        <f>IF(I19&lt;5," ",((I19*(1-1/(9*I19)-1.96/3*((1/I19)^(1/2)))^3)/J19)*100)</f>
        <v> </v>
      </c>
      <c r="N19" s="37" t="str">
        <f t="shared" si="3"/>
        <v>NC</v>
      </c>
      <c r="O19" s="37" t="str">
        <f>IF(I19&lt;5," ",(((I19+1)*(1-1/(9*(I19+1))+(1.96/3)*(1/(I19+1))^(1/2))^3)/J19)*100)</f>
        <v> </v>
      </c>
      <c r="P19" s="38">
        <v>0</v>
      </c>
      <c r="Q19" s="51">
        <v>0.8</v>
      </c>
      <c r="R19" s="37" t="s">
        <v>22</v>
      </c>
      <c r="S19" s="37"/>
      <c r="T19" s="37" t="str">
        <f t="shared" si="4"/>
        <v> </v>
      </c>
      <c r="U19" s="37" t="str">
        <f t="shared" si="5"/>
        <v>NC</v>
      </c>
      <c r="V19" s="39" t="str">
        <f>IF(P19&lt;5," ",(((P19+1)*(1-1/(9*(P19+1))+(1.96/3)*(1/(P19+1))^(1/2))^3)/Q19)*100)</f>
        <v> </v>
      </c>
    </row>
    <row r="20" spans="1:22" ht="12.75">
      <c r="A20" s="28" t="s">
        <v>16</v>
      </c>
      <c r="B20" s="40">
        <v>101</v>
      </c>
      <c r="C20" s="52">
        <v>79.1</v>
      </c>
      <c r="D20" s="40">
        <v>128</v>
      </c>
      <c r="E20" s="40" t="str">
        <f t="shared" si="0"/>
        <v>*</v>
      </c>
      <c r="F20" s="48">
        <f>IF(B20&lt;5," ",((B20*(1-1/(9*B20)-1.96/3*((1/B20)^(1/2)))^3)/C20)*100)</f>
        <v>103.9999600642813</v>
      </c>
      <c r="G20" s="40" t="str">
        <f t="shared" si="1"/>
        <v>--</v>
      </c>
      <c r="H20" s="48">
        <f>IF(B20&lt;5," ",(((B20+1)*(1-1/(9*(B20+1))+(1.96/3)*(1/(B20+1))^(1/2))^3)/C20)*100)</f>
        <v>155.15260077788713</v>
      </c>
      <c r="I20" s="41">
        <v>53</v>
      </c>
      <c r="J20" s="52">
        <v>46.9</v>
      </c>
      <c r="K20" s="40">
        <v>113</v>
      </c>
      <c r="L20" s="40" t="str">
        <f t="shared" si="2"/>
        <v> </v>
      </c>
      <c r="M20" s="40">
        <v>85</v>
      </c>
      <c r="N20" s="40" t="str">
        <f t="shared" si="3"/>
        <v>--</v>
      </c>
      <c r="O20" s="40">
        <v>148</v>
      </c>
      <c r="P20" s="41">
        <v>48</v>
      </c>
      <c r="Q20" s="52">
        <v>32.1</v>
      </c>
      <c r="R20" s="40">
        <v>149</v>
      </c>
      <c r="S20" s="40" t="str">
        <f>IF(AND(OR(AND(T20&gt;100,T20&lt;&gt;0),V20&lt;100),V20&lt;&gt;0),"*"," ")</f>
        <v>*</v>
      </c>
      <c r="T20" s="40">
        <v>110</v>
      </c>
      <c r="U20" s="40" t="str">
        <f t="shared" si="5"/>
        <v>--</v>
      </c>
      <c r="V20" s="42">
        <f>IF(P20&lt;5," ",(((P20+1)*(1-1/(9*(P20+1))+(1.96/3)*(1/(P20+1))^(1/2))^3)/Q20)*100)</f>
        <v>198.2639835582668</v>
      </c>
    </row>
    <row r="21" spans="1:22" ht="12.75">
      <c r="A21" s="28" t="s">
        <v>19</v>
      </c>
      <c r="B21" s="43">
        <v>16</v>
      </c>
      <c r="C21" s="53">
        <v>18.6</v>
      </c>
      <c r="D21" s="43">
        <v>86</v>
      </c>
      <c r="E21" s="43" t="str">
        <f t="shared" si="0"/>
        <v> </v>
      </c>
      <c r="F21" s="49">
        <v>49</v>
      </c>
      <c r="G21" s="43" t="str">
        <f t="shared" si="1"/>
        <v>--</v>
      </c>
      <c r="H21" s="49">
        <v>140</v>
      </c>
      <c r="I21" s="44">
        <v>11</v>
      </c>
      <c r="J21" s="53">
        <v>9.4</v>
      </c>
      <c r="K21" s="43">
        <v>117</v>
      </c>
      <c r="L21" s="43" t="str">
        <f t="shared" si="2"/>
        <v> </v>
      </c>
      <c r="M21" s="43">
        <v>58</v>
      </c>
      <c r="N21" s="43" t="str">
        <f t="shared" si="3"/>
        <v>--</v>
      </c>
      <c r="O21" s="43">
        <v>210</v>
      </c>
      <c r="P21" s="44">
        <v>5</v>
      </c>
      <c r="Q21" s="53">
        <v>9.2</v>
      </c>
      <c r="R21" s="43">
        <v>54</v>
      </c>
      <c r="S21" s="43" t="str">
        <f>IF(AND(OR(AND(T21&gt;100,T21&lt;&gt;0),V21&lt;100),V21&lt;&gt;0),"*"," ")</f>
        <v> </v>
      </c>
      <c r="T21" s="43">
        <v>17</v>
      </c>
      <c r="U21" s="43" t="str">
        <f t="shared" si="5"/>
        <v>--</v>
      </c>
      <c r="V21" s="45">
        <v>126</v>
      </c>
    </row>
    <row r="22" spans="1:22" ht="12.75">
      <c r="A22" s="29" t="s">
        <v>17</v>
      </c>
      <c r="B22" s="43">
        <v>11</v>
      </c>
      <c r="C22" s="53">
        <v>11.2</v>
      </c>
      <c r="D22" s="43">
        <v>98</v>
      </c>
      <c r="E22" s="43" t="str">
        <f t="shared" si="0"/>
        <v> </v>
      </c>
      <c r="F22" s="49">
        <v>49</v>
      </c>
      <c r="G22" s="43" t="str">
        <f t="shared" si="1"/>
        <v>--</v>
      </c>
      <c r="H22" s="49">
        <v>175</v>
      </c>
      <c r="I22" s="44">
        <v>5</v>
      </c>
      <c r="J22" s="53">
        <v>5.2</v>
      </c>
      <c r="K22" s="43">
        <v>96</v>
      </c>
      <c r="L22" s="43" t="str">
        <f t="shared" si="2"/>
        <v> </v>
      </c>
      <c r="M22" s="43">
        <v>31</v>
      </c>
      <c r="N22" s="43" t="str">
        <f t="shared" si="3"/>
        <v>--</v>
      </c>
      <c r="O22" s="43">
        <v>225</v>
      </c>
      <c r="P22" s="44">
        <v>6</v>
      </c>
      <c r="Q22" s="53">
        <v>6.1</v>
      </c>
      <c r="R22" s="43">
        <v>99</v>
      </c>
      <c r="S22" s="43" t="str">
        <f>IF(AND(OR(AND(T22&gt;100,T22&lt;&gt;0),V22&lt;100),V22&lt;&gt;0),"*"," ")</f>
        <v> </v>
      </c>
      <c r="T22" s="43">
        <f t="shared" si="4"/>
        <v>35.917061322683296</v>
      </c>
      <c r="U22" s="43" t="str">
        <f t="shared" si="5"/>
        <v>--</v>
      </c>
      <c r="V22" s="45">
        <v>215</v>
      </c>
    </row>
    <row r="45" ht="13.5" thickBot="1"/>
    <row r="46" spans="1:22" ht="12.75">
      <c r="A46" s="8" t="s">
        <v>21</v>
      </c>
      <c r="B46" s="9"/>
      <c r="C46" s="10"/>
      <c r="D46" s="11" t="s">
        <v>2</v>
      </c>
      <c r="E46" s="12"/>
      <c r="F46" s="13"/>
      <c r="G46" s="14"/>
      <c r="H46" s="15"/>
      <c r="I46" s="12"/>
      <c r="J46" s="16"/>
      <c r="K46" s="17" t="s">
        <v>3</v>
      </c>
      <c r="L46" s="12"/>
      <c r="M46" s="13"/>
      <c r="N46" s="14"/>
      <c r="O46" s="15"/>
      <c r="P46" s="12"/>
      <c r="Q46" s="16"/>
      <c r="R46" s="17" t="s">
        <v>4</v>
      </c>
      <c r="S46" s="12"/>
      <c r="T46" s="13"/>
      <c r="U46" s="14"/>
      <c r="V46" s="18"/>
    </row>
    <row r="47" spans="1:22" ht="12.75">
      <c r="A47" s="54" t="s">
        <v>5</v>
      </c>
      <c r="B47" s="20" t="s">
        <v>6</v>
      </c>
      <c r="C47" s="20" t="s">
        <v>7</v>
      </c>
      <c r="D47" s="21" t="s">
        <v>8</v>
      </c>
      <c r="E47" s="22"/>
      <c r="F47" s="21">
        <v>95</v>
      </c>
      <c r="G47" s="21" t="s">
        <v>9</v>
      </c>
      <c r="H47" s="21" t="s">
        <v>10</v>
      </c>
      <c r="I47" s="23" t="s">
        <v>6</v>
      </c>
      <c r="J47" s="24" t="s">
        <v>7</v>
      </c>
      <c r="K47" s="24" t="s">
        <v>8</v>
      </c>
      <c r="L47" s="25"/>
      <c r="M47" s="24" t="s">
        <v>11</v>
      </c>
      <c r="N47" s="24" t="s">
        <v>9</v>
      </c>
      <c r="O47" s="24" t="s">
        <v>10</v>
      </c>
      <c r="P47" s="23" t="s">
        <v>6</v>
      </c>
      <c r="Q47" s="24" t="s">
        <v>7</v>
      </c>
      <c r="R47" s="24" t="s">
        <v>8</v>
      </c>
      <c r="S47" s="25"/>
      <c r="T47" s="24" t="s">
        <v>12</v>
      </c>
      <c r="U47" s="24" t="s">
        <v>9</v>
      </c>
      <c r="V47" s="26" t="s">
        <v>10</v>
      </c>
    </row>
    <row r="48" spans="1:22" ht="12.75">
      <c r="A48" s="27" t="s">
        <v>13</v>
      </c>
      <c r="B48" s="34">
        <v>8</v>
      </c>
      <c r="C48" s="50">
        <v>7.9</v>
      </c>
      <c r="D48" s="34">
        <v>101</v>
      </c>
      <c r="E48" s="34" t="str">
        <f aca="true" t="shared" si="6" ref="E48:E55">IF(AND(OR(AND(F48&gt;100,F48&lt;&gt;0),H48&lt;100),H48&lt;&gt;0),"*"," ")</f>
        <v> </v>
      </c>
      <c r="F48" s="46">
        <v>43</v>
      </c>
      <c r="G48" s="34" t="str">
        <f aca="true" t="shared" si="7" ref="G48:G55">IF(B48&lt;5,"NC","--")</f>
        <v>--</v>
      </c>
      <c r="H48" s="46">
        <v>198</v>
      </c>
      <c r="I48" s="35">
        <v>6</v>
      </c>
      <c r="J48" s="50">
        <v>5.6</v>
      </c>
      <c r="K48" s="34">
        <v>106</v>
      </c>
      <c r="L48" s="34" t="str">
        <f>IF(AND(OR(AND(M48&gt;100,M48&lt;&gt;0),O48&lt;100),O48&lt;&gt;0),"*"," ")</f>
        <v> </v>
      </c>
      <c r="M48" s="34">
        <v>39</v>
      </c>
      <c r="N48" s="34" t="str">
        <f aca="true" t="shared" si="8" ref="N48:N55">IF(I48&lt;5,"NC","--")</f>
        <v>--</v>
      </c>
      <c r="O48" s="34">
        <v>231</v>
      </c>
      <c r="P48" s="35">
        <v>2</v>
      </c>
      <c r="Q48" s="50">
        <v>2.3</v>
      </c>
      <c r="R48" s="34" t="s">
        <v>22</v>
      </c>
      <c r="S48" s="34"/>
      <c r="T48" s="34" t="str">
        <f aca="true" t="shared" si="9" ref="T48:T54">IF(P48&lt;5," ",((P48*(1-1/(9*P48)-1.96/3*((1/P48)^(1/2)))^3)/Q48)*100)</f>
        <v> </v>
      </c>
      <c r="U48" s="34" t="str">
        <f aca="true" t="shared" si="10" ref="U48:U55">IF(P48&lt;5,"NC","--")</f>
        <v>NC</v>
      </c>
      <c r="V48" s="36" t="str">
        <f aca="true" t="shared" si="11" ref="V48:V54">IF(P48&lt;5," ",(((P48+1)*(1-1/(9*(P48+1))+(1.96/3)*(1/(P48+1))^(1/2))^3)/Q48)*100)</f>
        <v> </v>
      </c>
    </row>
    <row r="49" spans="1:22" ht="12.75">
      <c r="A49" s="28" t="s">
        <v>14</v>
      </c>
      <c r="B49" s="37">
        <v>3</v>
      </c>
      <c r="C49" s="51">
        <v>2.7</v>
      </c>
      <c r="D49" s="37" t="s">
        <v>22</v>
      </c>
      <c r="E49" s="37"/>
      <c r="F49" s="47" t="str">
        <f aca="true" t="shared" si="12" ref="F49:F55">IF(B49&lt;5," ",((B49*(1-1/(9*B49)-1.96/3*((1/B49)^(1/2)))^3)/C49)*100)</f>
        <v> </v>
      </c>
      <c r="G49" s="37" t="str">
        <f t="shared" si="7"/>
        <v>NC</v>
      </c>
      <c r="H49" s="47" t="str">
        <f aca="true" t="shared" si="13" ref="H49:H55">IF(B49&lt;5," ",(((B49+1)*(1-1/(9*(B49+1))+(1.96/3)*(1/(B49+1))^(1/2))^3)/C49)*100)</f>
        <v> </v>
      </c>
      <c r="I49" s="38">
        <v>1</v>
      </c>
      <c r="J49" s="51">
        <v>1.4</v>
      </c>
      <c r="K49" s="37" t="s">
        <v>22</v>
      </c>
      <c r="L49" s="37"/>
      <c r="M49" s="37" t="str">
        <f aca="true" t="shared" si="14" ref="M49:M55">IF(I49&lt;5," ",((I49*(1-1/(9*I49)-1.96/3*((1/I49)^(1/2)))^3)/J49)*100)</f>
        <v> </v>
      </c>
      <c r="N49" s="37" t="str">
        <f t="shared" si="8"/>
        <v>NC</v>
      </c>
      <c r="O49" s="37" t="str">
        <f aca="true" t="shared" si="15" ref="O49:O55">IF(I49&lt;5," ",(((I49+1)*(1-1/(9*(I49+1))+(1.96/3)*(1/(I49+1))^(1/2))^3)/J49)*100)</f>
        <v> </v>
      </c>
      <c r="P49" s="38">
        <v>2</v>
      </c>
      <c r="Q49" s="51">
        <v>1.3</v>
      </c>
      <c r="R49" s="37" t="s">
        <v>22</v>
      </c>
      <c r="S49" s="37"/>
      <c r="T49" s="37" t="str">
        <f t="shared" si="9"/>
        <v> </v>
      </c>
      <c r="U49" s="37" t="str">
        <f t="shared" si="10"/>
        <v>NC</v>
      </c>
      <c r="V49" s="39" t="str">
        <f t="shared" si="11"/>
        <v> </v>
      </c>
    </row>
    <row r="50" spans="1:22" ht="12.75">
      <c r="A50" s="29" t="s">
        <v>24</v>
      </c>
      <c r="B50" s="40">
        <v>4</v>
      </c>
      <c r="C50" s="52">
        <v>3.5</v>
      </c>
      <c r="D50" s="40" t="s">
        <v>22</v>
      </c>
      <c r="E50" s="40"/>
      <c r="F50" s="48"/>
      <c r="G50" s="40" t="str">
        <f>IF(B50&lt;5,"NC","--")</f>
        <v>NC</v>
      </c>
      <c r="H50" s="48"/>
      <c r="I50" s="41">
        <v>3</v>
      </c>
      <c r="J50" s="52">
        <v>2.1</v>
      </c>
      <c r="K50" s="40" t="s">
        <v>22</v>
      </c>
      <c r="L50" s="40"/>
      <c r="M50" s="40"/>
      <c r="N50" s="40" t="str">
        <f>IF(I50&lt;5,"NC","--")</f>
        <v>NC</v>
      </c>
      <c r="O50" s="40"/>
      <c r="P50" s="41">
        <v>1</v>
      </c>
      <c r="Q50" s="52">
        <v>1.5</v>
      </c>
      <c r="R50" s="40" t="s">
        <v>22</v>
      </c>
      <c r="S50" s="40"/>
      <c r="T50" s="40"/>
      <c r="U50" s="40" t="str">
        <f>IF(P50&lt;5,"NC","--")</f>
        <v>NC</v>
      </c>
      <c r="V50" s="42"/>
    </row>
    <row r="51" spans="1:22" ht="12.75">
      <c r="A51" s="28" t="s">
        <v>18</v>
      </c>
      <c r="B51" s="40">
        <v>5</v>
      </c>
      <c r="C51" s="52">
        <v>3.8</v>
      </c>
      <c r="D51" s="40">
        <v>132</v>
      </c>
      <c r="E51" s="40" t="str">
        <f t="shared" si="6"/>
        <v> </v>
      </c>
      <c r="F51" s="48">
        <v>43</v>
      </c>
      <c r="G51" s="40" t="str">
        <f t="shared" si="7"/>
        <v>--</v>
      </c>
      <c r="H51" s="48">
        <v>308</v>
      </c>
      <c r="I51" s="41">
        <v>3</v>
      </c>
      <c r="J51" s="52">
        <v>2</v>
      </c>
      <c r="K51" s="40" t="s">
        <v>22</v>
      </c>
      <c r="L51" s="40"/>
      <c r="M51" s="40" t="str">
        <f t="shared" si="14"/>
        <v> </v>
      </c>
      <c r="N51" s="40" t="str">
        <f t="shared" si="8"/>
        <v>NC</v>
      </c>
      <c r="O51" s="40" t="str">
        <f t="shared" si="15"/>
        <v> </v>
      </c>
      <c r="P51" s="41">
        <v>2</v>
      </c>
      <c r="Q51" s="52">
        <v>1.8</v>
      </c>
      <c r="R51" s="40" t="s">
        <v>22</v>
      </c>
      <c r="S51" s="40"/>
      <c r="T51" s="40" t="str">
        <f t="shared" si="9"/>
        <v> </v>
      </c>
      <c r="U51" s="40" t="str">
        <f t="shared" si="10"/>
        <v>NC</v>
      </c>
      <c r="V51" s="42" t="str">
        <f t="shared" si="11"/>
        <v> </v>
      </c>
    </row>
    <row r="52" spans="1:22" ht="12.75">
      <c r="A52" s="29" t="s">
        <v>15</v>
      </c>
      <c r="B52" s="37">
        <v>0</v>
      </c>
      <c r="C52" s="51">
        <v>0.8</v>
      </c>
      <c r="D52" s="37" t="s">
        <v>22</v>
      </c>
      <c r="E52" s="37"/>
      <c r="F52" s="47" t="str">
        <f t="shared" si="12"/>
        <v> </v>
      </c>
      <c r="G52" s="37" t="str">
        <f t="shared" si="7"/>
        <v>NC</v>
      </c>
      <c r="H52" s="47" t="str">
        <f t="shared" si="13"/>
        <v> </v>
      </c>
      <c r="I52" s="38">
        <v>0</v>
      </c>
      <c r="J52" s="51">
        <v>0.5</v>
      </c>
      <c r="K52" s="37" t="s">
        <v>22</v>
      </c>
      <c r="L52" s="37"/>
      <c r="M52" s="37" t="str">
        <f t="shared" si="14"/>
        <v> </v>
      </c>
      <c r="N52" s="37" t="str">
        <f t="shared" si="8"/>
        <v>NC</v>
      </c>
      <c r="O52" s="37" t="str">
        <f t="shared" si="15"/>
        <v> </v>
      </c>
      <c r="P52" s="38">
        <v>0</v>
      </c>
      <c r="Q52" s="51">
        <v>0.3</v>
      </c>
      <c r="R52" s="37" t="s">
        <v>22</v>
      </c>
      <c r="S52" s="37"/>
      <c r="T52" s="37" t="str">
        <f t="shared" si="9"/>
        <v> </v>
      </c>
      <c r="U52" s="37" t="str">
        <f t="shared" si="10"/>
        <v>NC</v>
      </c>
      <c r="V52" s="39" t="str">
        <f t="shared" si="11"/>
        <v> </v>
      </c>
    </row>
    <row r="53" spans="1:22" ht="12.75">
      <c r="A53" s="28" t="s">
        <v>16</v>
      </c>
      <c r="B53" s="40">
        <v>39</v>
      </c>
      <c r="C53" s="52">
        <v>27.4</v>
      </c>
      <c r="D53" s="40">
        <v>143</v>
      </c>
      <c r="E53" s="40" t="str">
        <f t="shared" si="6"/>
        <v>*</v>
      </c>
      <c r="F53" s="48">
        <f t="shared" si="12"/>
        <v>101.20180507396216</v>
      </c>
      <c r="G53" s="40" t="str">
        <f t="shared" si="7"/>
        <v>--</v>
      </c>
      <c r="H53" s="48">
        <f t="shared" si="13"/>
        <v>194.58400808878906</v>
      </c>
      <c r="I53" s="41">
        <v>21</v>
      </c>
      <c r="J53" s="52">
        <v>17.2</v>
      </c>
      <c r="K53" s="40">
        <v>122</v>
      </c>
      <c r="L53" s="40" t="str">
        <f>IF(AND(OR(AND(M53&gt;100,M53&lt;&gt;0),O53&lt;100),O53&lt;&gt;0),"*"," ")</f>
        <v> </v>
      </c>
      <c r="M53" s="40">
        <v>76</v>
      </c>
      <c r="N53" s="40" t="str">
        <f t="shared" si="8"/>
        <v>--</v>
      </c>
      <c r="O53" s="40">
        <v>187</v>
      </c>
      <c r="P53" s="41">
        <v>18</v>
      </c>
      <c r="Q53" s="52">
        <v>10.2</v>
      </c>
      <c r="R53" s="40">
        <v>176</v>
      </c>
      <c r="S53" s="40" t="str">
        <f>IF(AND(OR(AND(T53&gt;100,T53&lt;&gt;0),V53&lt;100),V53&lt;&gt;0),"*"," ")</f>
        <v>*</v>
      </c>
      <c r="T53" s="40">
        <v>104</v>
      </c>
      <c r="U53" s="40" t="str">
        <f t="shared" si="10"/>
        <v>--</v>
      </c>
      <c r="V53" s="42">
        <v>278</v>
      </c>
    </row>
    <row r="54" spans="1:22" ht="12.75">
      <c r="A54" s="28" t="s">
        <v>19</v>
      </c>
      <c r="B54" s="43">
        <v>1</v>
      </c>
      <c r="C54" s="53">
        <v>5.8</v>
      </c>
      <c r="D54" s="43" t="s">
        <v>22</v>
      </c>
      <c r="E54" s="43"/>
      <c r="F54" s="49" t="str">
        <f t="shared" si="12"/>
        <v> </v>
      </c>
      <c r="G54" s="43" t="str">
        <f t="shared" si="7"/>
        <v>NC</v>
      </c>
      <c r="H54" s="49" t="str">
        <f t="shared" si="13"/>
        <v> </v>
      </c>
      <c r="I54" s="44">
        <v>1</v>
      </c>
      <c r="J54" s="53">
        <v>2.9</v>
      </c>
      <c r="K54" s="43" t="s">
        <v>22</v>
      </c>
      <c r="L54" s="43"/>
      <c r="M54" s="43" t="str">
        <f t="shared" si="14"/>
        <v> </v>
      </c>
      <c r="N54" s="43" t="str">
        <f t="shared" si="8"/>
        <v>NC</v>
      </c>
      <c r="O54" s="43" t="str">
        <f t="shared" si="15"/>
        <v> </v>
      </c>
      <c r="P54" s="44">
        <v>0</v>
      </c>
      <c r="Q54" s="53">
        <v>2.9</v>
      </c>
      <c r="R54" s="43" t="s">
        <v>22</v>
      </c>
      <c r="S54" s="43"/>
      <c r="T54" s="43" t="str">
        <f t="shared" si="9"/>
        <v> </v>
      </c>
      <c r="U54" s="43" t="str">
        <f t="shared" si="10"/>
        <v>NC</v>
      </c>
      <c r="V54" s="45" t="str">
        <f t="shared" si="11"/>
        <v> </v>
      </c>
    </row>
    <row r="55" spans="1:22" ht="12.75">
      <c r="A55" s="29" t="s">
        <v>17</v>
      </c>
      <c r="B55" s="43">
        <v>9</v>
      </c>
      <c r="C55" s="53">
        <v>4.2</v>
      </c>
      <c r="D55" s="43">
        <v>214</v>
      </c>
      <c r="E55" s="43" t="str">
        <f t="shared" si="6"/>
        <v> </v>
      </c>
      <c r="F55" s="49">
        <f t="shared" si="12"/>
        <v>97.78145198862282</v>
      </c>
      <c r="G55" s="43" t="str">
        <f t="shared" si="7"/>
        <v>--</v>
      </c>
      <c r="H55" s="49">
        <f t="shared" si="13"/>
        <v>406.80817763655386</v>
      </c>
      <c r="I55" s="44">
        <v>4</v>
      </c>
      <c r="J55" s="53">
        <v>1.9</v>
      </c>
      <c r="K55" s="43" t="s">
        <v>22</v>
      </c>
      <c r="L55" s="43"/>
      <c r="M55" s="43" t="str">
        <f t="shared" si="14"/>
        <v> </v>
      </c>
      <c r="N55" s="43" t="str">
        <f t="shared" si="8"/>
        <v>NC</v>
      </c>
      <c r="O55" s="43" t="str">
        <f t="shared" si="15"/>
        <v> </v>
      </c>
      <c r="P55" s="44">
        <v>5</v>
      </c>
      <c r="Q55" s="53">
        <v>2.3</v>
      </c>
      <c r="R55" s="43">
        <v>219</v>
      </c>
      <c r="S55" s="43" t="str">
        <f>IF(AND(OR(AND(T55&gt;100,T55&lt;&gt;0),V55&lt;100),V55&lt;&gt;0),"*"," ")</f>
        <v> </v>
      </c>
      <c r="T55" s="43">
        <v>71</v>
      </c>
      <c r="U55" s="43" t="str">
        <f t="shared" si="10"/>
        <v>--</v>
      </c>
      <c r="V55" s="45">
        <v>511</v>
      </c>
    </row>
    <row r="56" ht="13.5" thickBot="1"/>
    <row r="57" spans="1:22" ht="12.75">
      <c r="A57" s="8" t="s">
        <v>1</v>
      </c>
      <c r="B57" s="9"/>
      <c r="C57" s="10"/>
      <c r="D57" s="11" t="s">
        <v>2</v>
      </c>
      <c r="E57" s="12"/>
      <c r="F57" s="13"/>
      <c r="G57" s="14"/>
      <c r="H57" s="15"/>
      <c r="I57" s="12"/>
      <c r="J57" s="16"/>
      <c r="K57" s="17" t="s">
        <v>3</v>
      </c>
      <c r="L57" s="12"/>
      <c r="M57" s="13"/>
      <c r="N57" s="14"/>
      <c r="O57" s="15"/>
      <c r="P57" s="12"/>
      <c r="Q57" s="16"/>
      <c r="R57" s="17" t="s">
        <v>4</v>
      </c>
      <c r="S57" s="12"/>
      <c r="T57" s="13"/>
      <c r="U57" s="14"/>
      <c r="V57" s="18"/>
    </row>
    <row r="58" spans="1:22" ht="12.75">
      <c r="A58" s="54" t="s">
        <v>5</v>
      </c>
      <c r="B58" s="20" t="s">
        <v>6</v>
      </c>
      <c r="C58" s="20" t="s">
        <v>7</v>
      </c>
      <c r="D58" s="21" t="s">
        <v>8</v>
      </c>
      <c r="E58" s="22"/>
      <c r="F58" s="21">
        <v>95</v>
      </c>
      <c r="G58" s="21" t="s">
        <v>9</v>
      </c>
      <c r="H58" s="21" t="s">
        <v>10</v>
      </c>
      <c r="I58" s="23" t="s">
        <v>6</v>
      </c>
      <c r="J58" s="24" t="s">
        <v>7</v>
      </c>
      <c r="K58" s="24" t="s">
        <v>8</v>
      </c>
      <c r="L58" s="25"/>
      <c r="M58" s="24" t="s">
        <v>11</v>
      </c>
      <c r="N58" s="24" t="s">
        <v>9</v>
      </c>
      <c r="O58" s="24" t="s">
        <v>10</v>
      </c>
      <c r="P58" s="23" t="s">
        <v>6</v>
      </c>
      <c r="Q58" s="24" t="s">
        <v>7</v>
      </c>
      <c r="R58" s="24" t="s">
        <v>8</v>
      </c>
      <c r="S58" s="25"/>
      <c r="T58" s="24" t="s">
        <v>12</v>
      </c>
      <c r="U58" s="24" t="s">
        <v>9</v>
      </c>
      <c r="V58" s="26" t="s">
        <v>10</v>
      </c>
    </row>
    <row r="59" spans="1:22" ht="12.75">
      <c r="A59" s="27" t="s">
        <v>13</v>
      </c>
      <c r="B59" s="34">
        <v>11</v>
      </c>
      <c r="C59" s="50">
        <v>12.8</v>
      </c>
      <c r="D59" s="34">
        <v>86</v>
      </c>
      <c r="E59" s="34" t="str">
        <f aca="true" t="shared" si="16" ref="E59:E65">IF(AND(OR(AND(F59&gt;100,F59&lt;&gt;0),H59&lt;100),H59&lt;&gt;0),"*"," ")</f>
        <v> </v>
      </c>
      <c r="F59" s="46">
        <v>43</v>
      </c>
      <c r="G59" s="34" t="str">
        <f aca="true" t="shared" si="17" ref="G59:G66">IF(B59&lt;5,"NC","--")</f>
        <v>--</v>
      </c>
      <c r="H59" s="46">
        <v>154</v>
      </c>
      <c r="I59" s="35">
        <v>9</v>
      </c>
      <c r="J59" s="50">
        <v>9.1</v>
      </c>
      <c r="K59" s="34">
        <v>99</v>
      </c>
      <c r="L59" s="34" t="str">
        <f aca="true" t="shared" si="18" ref="L59:L65">IF(AND(OR(AND(M59&gt;100,M59&lt;&gt;0),O59&lt;100),O59&lt;&gt;0),"*"," ")</f>
        <v> </v>
      </c>
      <c r="M59" s="34">
        <v>45</v>
      </c>
      <c r="N59" s="34" t="str">
        <f aca="true" t="shared" si="19" ref="N59:N66">IF(I59&lt;5,"NC","--")</f>
        <v>--</v>
      </c>
      <c r="O59" s="34">
        <v>188</v>
      </c>
      <c r="P59" s="35">
        <v>2</v>
      </c>
      <c r="Q59" s="50">
        <v>3.7</v>
      </c>
      <c r="R59" s="34" t="s">
        <v>22</v>
      </c>
      <c r="S59" s="34"/>
      <c r="T59" s="34" t="str">
        <f aca="true" t="shared" si="20" ref="T59:T66">IF(P59&lt;5," ",((P59*(1-1/(9*P59)-1.96/3*((1/P59)^(1/2)))^3)/Q59)*100)</f>
        <v> </v>
      </c>
      <c r="U59" s="34" t="str">
        <f aca="true" t="shared" si="21" ref="U59:U66">IF(P59&lt;5,"NC","--")</f>
        <v>NC</v>
      </c>
      <c r="V59" s="36" t="str">
        <f aca="true" t="shared" si="22" ref="V59:V66">IF(P59&lt;5," ",(((P59+1)*(1-1/(9*(P59+1))+(1.96/3)*(1/(P59+1))^(1/2))^3)/Q59)*100)</f>
        <v> </v>
      </c>
    </row>
    <row r="60" spans="1:22" ht="12.75">
      <c r="A60" s="28" t="s">
        <v>14</v>
      </c>
      <c r="B60" s="37">
        <v>7</v>
      </c>
      <c r="C60" s="51">
        <v>5.4</v>
      </c>
      <c r="D60" s="37">
        <v>131</v>
      </c>
      <c r="E60" s="37" t="str">
        <f t="shared" si="16"/>
        <v> </v>
      </c>
      <c r="F60" s="47">
        <f aca="true" t="shared" si="23" ref="F60:F66">IF(B60&lt;5," ",((B60*(1-1/(9*B60)-1.96/3*((1/B60)^(1/2)))^3)/C60)*100)</f>
        <v>51.93294260330404</v>
      </c>
      <c r="G60" s="37" t="str">
        <f t="shared" si="17"/>
        <v>--</v>
      </c>
      <c r="H60" s="47">
        <v>269</v>
      </c>
      <c r="I60" s="38">
        <v>5</v>
      </c>
      <c r="J60" s="51">
        <v>2.8</v>
      </c>
      <c r="K60" s="37">
        <v>178</v>
      </c>
      <c r="L60" s="37" t="str">
        <f t="shared" si="18"/>
        <v> </v>
      </c>
      <c r="M60" s="37">
        <v>57</v>
      </c>
      <c r="N60" s="37" t="str">
        <f t="shared" si="19"/>
        <v>--</v>
      </c>
      <c r="O60" s="37">
        <v>414</v>
      </c>
      <c r="P60" s="38">
        <v>2</v>
      </c>
      <c r="Q60" s="51">
        <v>2.5</v>
      </c>
      <c r="R60" s="37" t="s">
        <v>22</v>
      </c>
      <c r="S60" s="37"/>
      <c r="T60" s="37" t="str">
        <f t="shared" si="20"/>
        <v> </v>
      </c>
      <c r="U60" s="37" t="str">
        <f t="shared" si="21"/>
        <v>NC</v>
      </c>
      <c r="V60" s="39" t="str">
        <f t="shared" si="22"/>
        <v> </v>
      </c>
    </row>
    <row r="61" spans="1:22" ht="12.75">
      <c r="A61" s="29" t="s">
        <v>24</v>
      </c>
      <c r="B61" s="40">
        <v>8</v>
      </c>
      <c r="C61" s="52">
        <v>8.5</v>
      </c>
      <c r="D61" s="40">
        <v>94</v>
      </c>
      <c r="E61" s="40"/>
      <c r="F61" s="48">
        <v>40</v>
      </c>
      <c r="G61" s="40" t="str">
        <f>IF(B61&lt;5,"NC","--")</f>
        <v>--</v>
      </c>
      <c r="H61" s="48">
        <v>185</v>
      </c>
      <c r="I61" s="41">
        <v>7</v>
      </c>
      <c r="J61" s="52">
        <v>5.1</v>
      </c>
      <c r="K61" s="40">
        <v>138</v>
      </c>
      <c r="L61" s="40"/>
      <c r="M61" s="40">
        <v>55</v>
      </c>
      <c r="N61" s="40" t="str">
        <f>IF(I61&lt;5,"NC","--")</f>
        <v>--</v>
      </c>
      <c r="O61" s="40">
        <v>285</v>
      </c>
      <c r="P61" s="41">
        <v>1</v>
      </c>
      <c r="Q61" s="52">
        <v>3.5</v>
      </c>
      <c r="R61" s="40" t="s">
        <v>22</v>
      </c>
      <c r="S61" s="40"/>
      <c r="T61" s="40"/>
      <c r="U61" s="40" t="str">
        <f>IF(P61&lt;5,"NC","--")</f>
        <v>NC</v>
      </c>
      <c r="V61" s="42"/>
    </row>
    <row r="62" spans="1:22" ht="12.75">
      <c r="A62" s="28" t="s">
        <v>18</v>
      </c>
      <c r="B62" s="40">
        <v>7</v>
      </c>
      <c r="C62" s="52">
        <v>6.4</v>
      </c>
      <c r="D62" s="40">
        <v>110</v>
      </c>
      <c r="E62" s="40" t="str">
        <f t="shared" si="16"/>
        <v> </v>
      </c>
      <c r="F62" s="48">
        <f t="shared" si="23"/>
        <v>43.81842032153778</v>
      </c>
      <c r="G62" s="40" t="str">
        <f t="shared" si="17"/>
        <v>--</v>
      </c>
      <c r="H62" s="48">
        <v>226</v>
      </c>
      <c r="I62" s="41">
        <v>4</v>
      </c>
      <c r="J62" s="52">
        <v>3.5</v>
      </c>
      <c r="K62" s="40" t="s">
        <v>22</v>
      </c>
      <c r="L62" s="40"/>
      <c r="M62" s="40" t="str">
        <f>IF(I62&lt;5," ",((I62*(1-1/(9*I62)-1.96/3*((1/I62)^(1/2)))^3)/J62)*100)</f>
        <v> </v>
      </c>
      <c r="N62" s="40" t="str">
        <f t="shared" si="19"/>
        <v>NC</v>
      </c>
      <c r="O62" s="40" t="str">
        <f>IF(I62&lt;5," ",(((I62+1)*(1-1/(9*(I62+1))+(1.96/3)*(1/(I62+1))^(1/2))^3)/J62)*100)</f>
        <v> </v>
      </c>
      <c r="P62" s="41">
        <v>3</v>
      </c>
      <c r="Q62" s="52">
        <v>2.9</v>
      </c>
      <c r="R62" s="40" t="s">
        <v>22</v>
      </c>
      <c r="S62" s="40"/>
      <c r="T62" s="40" t="str">
        <f t="shared" si="20"/>
        <v> </v>
      </c>
      <c r="U62" s="40" t="str">
        <f t="shared" si="21"/>
        <v>NC</v>
      </c>
      <c r="V62" s="42" t="str">
        <f t="shared" si="22"/>
        <v> </v>
      </c>
    </row>
    <row r="63" spans="1:22" ht="12.75">
      <c r="A63" s="29" t="s">
        <v>15</v>
      </c>
      <c r="B63" s="37">
        <v>2</v>
      </c>
      <c r="C63" s="51">
        <v>1.7</v>
      </c>
      <c r="D63" s="37" t="s">
        <v>22</v>
      </c>
      <c r="E63" s="37"/>
      <c r="F63" s="47" t="str">
        <f t="shared" si="23"/>
        <v> </v>
      </c>
      <c r="G63" s="37" t="str">
        <f t="shared" si="17"/>
        <v>NC</v>
      </c>
      <c r="H63" s="47" t="str">
        <f>IF(B63&lt;5," ",(((B63+1)*(1-1/(9*(B63+1))+(1.96/3)*(1/(B63+1))^(1/2))^3)/C63)*100)</f>
        <v> </v>
      </c>
      <c r="I63" s="38">
        <v>2</v>
      </c>
      <c r="J63" s="51">
        <v>1.2</v>
      </c>
      <c r="K63" s="37" t="s">
        <v>22</v>
      </c>
      <c r="L63" s="37"/>
      <c r="M63" s="37" t="str">
        <f>IF(I63&lt;5," ",((I63*(1-1/(9*I63)-1.96/3*((1/I63)^(1/2)))^3)/J63)*100)</f>
        <v> </v>
      </c>
      <c r="N63" s="37" t="str">
        <f t="shared" si="19"/>
        <v>NC</v>
      </c>
      <c r="O63" s="37" t="str">
        <f>IF(I63&lt;5," ",(((I63+1)*(1-1/(9*(I63+1))+(1.96/3)*(1/(I63+1))^(1/2))^3)/J63)*100)</f>
        <v> </v>
      </c>
      <c r="P63" s="38">
        <v>0</v>
      </c>
      <c r="Q63" s="51">
        <v>0.5</v>
      </c>
      <c r="R63" s="37" t="s">
        <v>22</v>
      </c>
      <c r="S63" s="37"/>
      <c r="T63" s="37" t="str">
        <f t="shared" si="20"/>
        <v> </v>
      </c>
      <c r="U63" s="37" t="str">
        <f t="shared" si="21"/>
        <v>NC</v>
      </c>
      <c r="V63" s="39" t="str">
        <f t="shared" si="22"/>
        <v> </v>
      </c>
    </row>
    <row r="64" spans="1:22" ht="12.75">
      <c r="A64" s="28" t="s">
        <v>16</v>
      </c>
      <c r="B64" s="40">
        <v>62</v>
      </c>
      <c r="C64" s="52">
        <v>51.6</v>
      </c>
      <c r="D64" s="40">
        <v>120</v>
      </c>
      <c r="E64" s="40" t="str">
        <f t="shared" si="16"/>
        <v> </v>
      </c>
      <c r="F64" s="48">
        <f t="shared" si="23"/>
        <v>92.11685275614174</v>
      </c>
      <c r="G64" s="40" t="str">
        <f t="shared" si="17"/>
        <v>--</v>
      </c>
      <c r="H64" s="48">
        <f>IF(B64&lt;5," ",(((B64+1)*(1-1/(9*(B64+1))+(1.96/3)*(1/(B64+1))^(1/2))^3)/C64)*100)</f>
        <v>154.0365404988185</v>
      </c>
      <c r="I64" s="41">
        <v>32</v>
      </c>
      <c r="J64" s="52">
        <v>29.7</v>
      </c>
      <c r="K64" s="40">
        <v>108</v>
      </c>
      <c r="L64" s="40" t="str">
        <f t="shared" si="18"/>
        <v> </v>
      </c>
      <c r="M64" s="40">
        <v>74</v>
      </c>
      <c r="N64" s="40" t="str">
        <f t="shared" si="19"/>
        <v>--</v>
      </c>
      <c r="O64" s="40">
        <f>IF(I64&lt;5," ",(((I64+1)*(1-1/(9*(I64+1))+(1.96/3)*(1/(I64+1))^(1/2))^3)/J64)*100)</f>
        <v>152.10843363049494</v>
      </c>
      <c r="P64" s="41">
        <v>30</v>
      </c>
      <c r="Q64" s="52">
        <v>21.9</v>
      </c>
      <c r="R64" s="40">
        <v>137</v>
      </c>
      <c r="S64" s="40" t="str">
        <f>IF(AND(OR(AND(T64&gt;100,T64&lt;&gt;0),V64&lt;100),V64&lt;&gt;0),"*"," ")</f>
        <v> </v>
      </c>
      <c r="T64" s="40">
        <f t="shared" si="20"/>
        <v>92.4054217616202</v>
      </c>
      <c r="U64" s="40" t="str">
        <f t="shared" si="21"/>
        <v>--</v>
      </c>
      <c r="V64" s="42">
        <v>195</v>
      </c>
    </row>
    <row r="65" spans="1:22" ht="12.75">
      <c r="A65" s="28" t="s">
        <v>19</v>
      </c>
      <c r="B65" s="43">
        <v>15</v>
      </c>
      <c r="C65" s="53">
        <v>12.8</v>
      </c>
      <c r="D65" s="43">
        <v>117</v>
      </c>
      <c r="E65" s="43" t="str">
        <f t="shared" si="16"/>
        <v> </v>
      </c>
      <c r="F65" s="49">
        <v>66</v>
      </c>
      <c r="G65" s="43" t="str">
        <f t="shared" si="17"/>
        <v>--</v>
      </c>
      <c r="H65" s="49">
        <v>194</v>
      </c>
      <c r="I65" s="44">
        <v>10</v>
      </c>
      <c r="J65" s="53">
        <v>6.5</v>
      </c>
      <c r="K65" s="43">
        <v>154</v>
      </c>
      <c r="L65" s="43" t="str">
        <f t="shared" si="18"/>
        <v> </v>
      </c>
      <c r="M65" s="43">
        <v>74</v>
      </c>
      <c r="N65" s="43" t="str">
        <f t="shared" si="19"/>
        <v>--</v>
      </c>
      <c r="O65" s="43">
        <v>283</v>
      </c>
      <c r="P65" s="44">
        <v>5</v>
      </c>
      <c r="Q65" s="53">
        <v>6.3</v>
      </c>
      <c r="R65" s="43">
        <v>80</v>
      </c>
      <c r="S65" s="43" t="str">
        <f>IF(AND(OR(AND(T65&gt;100,T65&lt;&gt;0),V65&lt;100),V65&lt;&gt;0),"*"," ")</f>
        <v> </v>
      </c>
      <c r="T65" s="43">
        <v>26</v>
      </c>
      <c r="U65" s="43" t="str">
        <f t="shared" si="21"/>
        <v>--</v>
      </c>
      <c r="V65" s="45">
        <v>186</v>
      </c>
    </row>
    <row r="66" spans="1:22" ht="12.75">
      <c r="A66" s="29" t="s">
        <v>17</v>
      </c>
      <c r="B66" s="43">
        <v>2</v>
      </c>
      <c r="C66" s="53">
        <v>7</v>
      </c>
      <c r="D66" s="43" t="s">
        <v>22</v>
      </c>
      <c r="E66" s="43"/>
      <c r="F66" s="49" t="str">
        <f t="shared" si="23"/>
        <v> </v>
      </c>
      <c r="G66" s="43" t="str">
        <f t="shared" si="17"/>
        <v>NC</v>
      </c>
      <c r="H66" s="49" t="str">
        <f>IF(B66&lt;5," ",(((B66+1)*(1-1/(9*(B66+1))+(1.96/3)*(1/(B66+1))^(1/2))^3)/C66)*100)</f>
        <v> </v>
      </c>
      <c r="I66" s="44">
        <v>1</v>
      </c>
      <c r="J66" s="53">
        <v>3.3</v>
      </c>
      <c r="K66" s="43" t="s">
        <v>22</v>
      </c>
      <c r="L66" s="43"/>
      <c r="M66" s="43" t="str">
        <f>IF(I66&lt;5," ",((I66*(1-1/(9*I66)-1.96/3*((1/I66)^(1/2)))^3)/J66)*100)</f>
        <v> </v>
      </c>
      <c r="N66" s="43" t="str">
        <f t="shared" si="19"/>
        <v>NC</v>
      </c>
      <c r="O66" s="43" t="str">
        <f>IF(I66&lt;5," ",(((I66+1)*(1-1/(9*(I66+1))+(1.96/3)*(1/(I66+1))^(1/2))^3)/J66)*100)</f>
        <v> </v>
      </c>
      <c r="P66" s="44">
        <v>1</v>
      </c>
      <c r="Q66" s="53">
        <v>3.7</v>
      </c>
      <c r="R66" s="43" t="s">
        <v>22</v>
      </c>
      <c r="S66" s="43"/>
      <c r="T66" s="43" t="str">
        <f t="shared" si="20"/>
        <v> </v>
      </c>
      <c r="U66" s="43" t="str">
        <f t="shared" si="21"/>
        <v>NC</v>
      </c>
      <c r="V66" s="45" t="str">
        <f t="shared" si="22"/>
        <v> </v>
      </c>
    </row>
  </sheetData>
  <printOptions horizontalCentered="1" verticalCentered="1"/>
  <pageMargins left="0" right="0" top="0.25" bottom="0.25" header="0.5" footer="0.5"/>
  <pageSetup horizontalDpi="600" verticalDpi="600" orientation="landscape" scale="103" r:id="rId2"/>
  <rowBreaks count="1" manualBreakCount="1">
    <brk id="37" max="2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Normal="75" zoomScaleSheetLayoutView="100" workbookViewId="0" topLeftCell="A38">
      <selection activeCell="A59" sqref="A59:A66"/>
    </sheetView>
  </sheetViews>
  <sheetFormatPr defaultColWidth="7.25390625" defaultRowHeight="12.75"/>
  <cols>
    <col min="1" max="1" width="13.625" style="31" customWidth="1"/>
    <col min="2" max="4" width="6.625" style="31" customWidth="1"/>
    <col min="5" max="5" width="1.625" style="31" customWidth="1"/>
    <col min="6" max="6" width="4.125" style="31" customWidth="1"/>
    <col min="7" max="7" width="2.625" style="31" customWidth="1"/>
    <col min="8" max="8" width="4.625" style="31" customWidth="1"/>
    <col min="9" max="11" width="6.625" style="31" customWidth="1"/>
    <col min="12" max="12" width="1.625" style="31" customWidth="1"/>
    <col min="13" max="13" width="4.125" style="31" customWidth="1"/>
    <col min="14" max="14" width="2.625" style="31" customWidth="1"/>
    <col min="15" max="15" width="4.125" style="31" customWidth="1"/>
    <col min="16" max="18" width="6.625" style="31" customWidth="1"/>
    <col min="19" max="19" width="1.625" style="31" customWidth="1"/>
    <col min="20" max="20" width="4.125" style="31" customWidth="1"/>
    <col min="21" max="21" width="2.625" style="31" customWidth="1"/>
    <col min="22" max="22" width="4.125" style="31" customWidth="1"/>
    <col min="23" max="16384" width="7.25390625" style="31" customWidth="1"/>
  </cols>
  <sheetData>
    <row r="1" spans="1:23" ht="26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6.25">
      <c r="A3" s="4"/>
      <c r="B3" s="5"/>
      <c r="C3" s="3"/>
      <c r="D3" s="3"/>
      <c r="E3" s="3"/>
      <c r="F3" s="3"/>
      <c r="G3" s="2"/>
      <c r="H3" s="3"/>
      <c r="I3" s="3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</row>
    <row r="4" spans="1:22" ht="18.75">
      <c r="A4" s="4"/>
      <c r="B4" s="4"/>
      <c r="C4" s="3"/>
      <c r="D4" s="3"/>
      <c r="E4" s="3"/>
      <c r="F4" s="3"/>
      <c r="G4" s="3"/>
      <c r="H4" s="7" t="s">
        <v>0</v>
      </c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.75">
      <c r="A5" s="3"/>
      <c r="B5" s="3"/>
      <c r="C5" s="3"/>
      <c r="D5" s="3"/>
      <c r="E5" s="3"/>
      <c r="F5" s="3"/>
      <c r="G5" s="3"/>
      <c r="H5" s="3"/>
      <c r="I5" s="3"/>
      <c r="J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" ht="12.75">
      <c r="A6" s="32"/>
      <c r="B6" s="32"/>
      <c r="C6" s="32"/>
    </row>
    <row r="12" ht="12.75" customHeight="1" thickBot="1"/>
    <row r="13" spans="1:22" ht="12.75" customHeight="1">
      <c r="A13" s="8" t="s">
        <v>20</v>
      </c>
      <c r="B13" s="9"/>
      <c r="C13" s="10"/>
      <c r="D13" s="11" t="s">
        <v>2</v>
      </c>
      <c r="E13" s="12"/>
      <c r="F13" s="13"/>
      <c r="G13" s="14"/>
      <c r="H13" s="15"/>
      <c r="I13" s="12"/>
      <c r="J13" s="16"/>
      <c r="K13" s="17" t="s">
        <v>3</v>
      </c>
      <c r="L13" s="12"/>
      <c r="M13" s="13"/>
      <c r="N13" s="14"/>
      <c r="O13" s="15"/>
      <c r="P13" s="12"/>
      <c r="Q13" s="16"/>
      <c r="R13" s="17" t="s">
        <v>4</v>
      </c>
      <c r="S13" s="12"/>
      <c r="T13" s="13"/>
      <c r="U13" s="14"/>
      <c r="V13" s="18"/>
    </row>
    <row r="14" spans="1:22" ht="12.75">
      <c r="A14" s="54" t="s">
        <v>5</v>
      </c>
      <c r="B14" s="20" t="s">
        <v>6</v>
      </c>
      <c r="C14" s="20" t="s">
        <v>7</v>
      </c>
      <c r="D14" s="21" t="s">
        <v>8</v>
      </c>
      <c r="E14" s="22"/>
      <c r="F14" s="21">
        <v>95</v>
      </c>
      <c r="G14" s="21" t="s">
        <v>9</v>
      </c>
      <c r="H14" s="21" t="s">
        <v>10</v>
      </c>
      <c r="I14" s="23" t="s">
        <v>6</v>
      </c>
      <c r="J14" s="24" t="s">
        <v>7</v>
      </c>
      <c r="K14" s="24" t="s">
        <v>8</v>
      </c>
      <c r="L14" s="25"/>
      <c r="M14" s="24" t="s">
        <v>11</v>
      </c>
      <c r="N14" s="24" t="s">
        <v>9</v>
      </c>
      <c r="O14" s="24" t="s">
        <v>10</v>
      </c>
      <c r="P14" s="23" t="s">
        <v>6</v>
      </c>
      <c r="Q14" s="24" t="s">
        <v>7</v>
      </c>
      <c r="R14" s="24" t="s">
        <v>8</v>
      </c>
      <c r="S14" s="25"/>
      <c r="T14" s="24" t="s">
        <v>12</v>
      </c>
      <c r="U14" s="24" t="s">
        <v>9</v>
      </c>
      <c r="V14" s="26" t="s">
        <v>10</v>
      </c>
    </row>
    <row r="15" spans="1:22" ht="12.75" customHeight="1">
      <c r="A15" s="27" t="s">
        <v>13</v>
      </c>
      <c r="B15" s="34">
        <v>15</v>
      </c>
      <c r="C15" s="50">
        <v>15.3</v>
      </c>
      <c r="D15" s="34">
        <v>98</v>
      </c>
      <c r="E15" s="34" t="str">
        <f aca="true" t="shared" si="0" ref="E15:E22">IF(AND(OR(AND(F15&gt;100,F15&lt;&gt;0),H15&lt;100),H15&lt;&gt;0),"*"," ")</f>
        <v> </v>
      </c>
      <c r="F15" s="46">
        <f>IF(B15&lt;5," ",((B15*(1-1/(9*B15)-1.96/3*((1/B15)^(1/2)))^3)/C15)*100)</f>
        <v>54.83117207007471</v>
      </c>
      <c r="G15" s="34" t="str">
        <f aca="true" t="shared" si="1" ref="G15:G22">IF(B15&lt;5,"NC","--")</f>
        <v>--</v>
      </c>
      <c r="H15" s="46">
        <f>IF(B15&lt;5," ",(((B15+1)*(1-1/(9*(B15+1))+(1.96/3)*(1/(B15+1))^(1/2))^3)/C15)*100)</f>
        <v>161.7112678909241</v>
      </c>
      <c r="I15" s="35">
        <v>10</v>
      </c>
      <c r="J15" s="50">
        <v>11.3</v>
      </c>
      <c r="K15" s="34">
        <v>88</v>
      </c>
      <c r="L15" s="34" t="str">
        <f aca="true" t="shared" si="2" ref="L15:L22">IF(AND(OR(AND(M15&gt;100,M15&lt;&gt;0),O15&lt;100),O15&lt;&gt;0),"*"," ")</f>
        <v> </v>
      </c>
      <c r="M15" s="34">
        <f>IF(I15&lt;5," ",((I15*(1-1/(9*I15)-1.96/3*((1/I15)^(1/2)))^3)/J15)*100)</f>
        <v>42.366196597642485</v>
      </c>
      <c r="N15" s="34" t="str">
        <f aca="true" t="shared" si="3" ref="N15:N22">IF(I15&lt;5,"NC","--")</f>
        <v>--</v>
      </c>
      <c r="O15" s="34">
        <v>162</v>
      </c>
      <c r="P15" s="35">
        <v>5</v>
      </c>
      <c r="Q15" s="50">
        <v>3.9</v>
      </c>
      <c r="R15" s="34">
        <v>127</v>
      </c>
      <c r="S15" s="34" t="str">
        <f>IF(AND(OR(AND(T15&gt;100,T15&lt;&gt;0),V15&lt;100),V15&lt;&gt;0),"*"," ")</f>
        <v> </v>
      </c>
      <c r="T15" s="34">
        <v>41</v>
      </c>
      <c r="U15" s="34" t="str">
        <f aca="true" t="shared" si="4" ref="U15:U22">IF(P15&lt;5,"NC","--")</f>
        <v>--</v>
      </c>
      <c r="V15" s="36">
        <v>296</v>
      </c>
    </row>
    <row r="16" spans="1:22" ht="12.75" customHeight="1">
      <c r="A16" s="28" t="s">
        <v>14</v>
      </c>
      <c r="B16" s="37">
        <v>6</v>
      </c>
      <c r="C16" s="51">
        <v>5.9</v>
      </c>
      <c r="D16" s="37">
        <v>102</v>
      </c>
      <c r="E16" s="37" t="str">
        <f t="shared" si="0"/>
        <v> </v>
      </c>
      <c r="F16" s="47">
        <f>IF(B16&lt;5," ",((B16*(1-1/(9*B16)-1.96/3*((1/B16)^(1/2)))^3)/C16)*100)</f>
        <v>37.134588825147134</v>
      </c>
      <c r="G16" s="37" t="str">
        <f t="shared" si="1"/>
        <v>--</v>
      </c>
      <c r="H16" s="47">
        <v>222</v>
      </c>
      <c r="I16" s="38">
        <v>5</v>
      </c>
      <c r="J16" s="51">
        <v>3.2</v>
      </c>
      <c r="K16" s="37">
        <v>155</v>
      </c>
      <c r="L16" s="37" t="str">
        <f t="shared" si="2"/>
        <v> </v>
      </c>
      <c r="M16" s="37">
        <f>IF(I16&lt;5," ",((I16*(1-1/(9*I16)-1.96/3*((1/I16)^(1/2)))^3)/J16)*100)</f>
        <v>50.3534331660773</v>
      </c>
      <c r="N16" s="37" t="str">
        <f t="shared" si="3"/>
        <v>--</v>
      </c>
      <c r="O16" s="37">
        <v>361</v>
      </c>
      <c r="P16" s="38">
        <v>1</v>
      </c>
      <c r="Q16" s="51">
        <v>2.7</v>
      </c>
      <c r="R16" s="37" t="s">
        <v>22</v>
      </c>
      <c r="S16" s="37"/>
      <c r="T16" s="37" t="str">
        <f aca="true" t="shared" si="5" ref="T16:T22">IF(P16&lt;5," ",((P16*(1-1/(9*P16)-1.96/3*((1/P16)^(1/2)))^3)/Q16)*100)</f>
        <v> </v>
      </c>
      <c r="U16" s="37" t="str">
        <f t="shared" si="4"/>
        <v>NC</v>
      </c>
      <c r="V16" s="39" t="str">
        <f aca="true" t="shared" si="6" ref="V16:V22">IF(P16&lt;5," ",(((P16+1)*(1-1/(9*(P16+1))+(1.96/3)*(1/(P16+1))^(1/2))^3)/Q16)*100)</f>
        <v> </v>
      </c>
    </row>
    <row r="17" spans="1:22" ht="12.75">
      <c r="A17" s="29" t="s">
        <v>24</v>
      </c>
      <c r="B17" s="40">
        <v>7</v>
      </c>
      <c r="C17" s="52">
        <v>9</v>
      </c>
      <c r="D17" s="40">
        <v>78</v>
      </c>
      <c r="E17" s="40"/>
      <c r="F17" s="48">
        <v>31</v>
      </c>
      <c r="G17" s="40" t="str">
        <f>IF(B17&lt;5,"NC","--")</f>
        <v>--</v>
      </c>
      <c r="H17" s="48">
        <v>160</v>
      </c>
      <c r="I17" s="41">
        <v>3</v>
      </c>
      <c r="J17" s="52">
        <v>5.6</v>
      </c>
      <c r="K17" s="40" t="s">
        <v>22</v>
      </c>
      <c r="L17" s="40"/>
      <c r="M17" s="40"/>
      <c r="N17" s="40" t="str">
        <f>IF(I17&lt;5,"NC","--")</f>
        <v>NC</v>
      </c>
      <c r="O17" s="40"/>
      <c r="P17" s="41">
        <v>4</v>
      </c>
      <c r="Q17" s="52">
        <v>3.4</v>
      </c>
      <c r="R17" s="40" t="s">
        <v>22</v>
      </c>
      <c r="S17" s="40"/>
      <c r="T17" s="40"/>
      <c r="U17" s="40" t="str">
        <f>IF(P17&lt;5,"NC","--")</f>
        <v>NC</v>
      </c>
      <c r="V17" s="42"/>
    </row>
    <row r="18" spans="1:22" ht="12.75">
      <c r="A18" s="28" t="s">
        <v>18</v>
      </c>
      <c r="B18" s="40">
        <v>12</v>
      </c>
      <c r="C18" s="52">
        <v>7.2</v>
      </c>
      <c r="D18" s="40">
        <v>166</v>
      </c>
      <c r="E18" s="40" t="str">
        <f t="shared" si="0"/>
        <v> </v>
      </c>
      <c r="F18" s="48">
        <f>IF(B18&lt;5," ",((B18*(1-1/(9*B18)-1.96/3*((1/B18)^(1/2)))^3)/C18)*100)</f>
        <v>86.01985510932845</v>
      </c>
      <c r="G18" s="40" t="str">
        <f t="shared" si="1"/>
        <v>--</v>
      </c>
      <c r="H18" s="48">
        <v>290</v>
      </c>
      <c r="I18" s="41">
        <v>6</v>
      </c>
      <c r="J18" s="52">
        <v>4.2</v>
      </c>
      <c r="K18" s="40">
        <v>143</v>
      </c>
      <c r="L18" s="40" t="str">
        <f t="shared" si="2"/>
        <v> </v>
      </c>
      <c r="M18" s="40">
        <f>IF(I18&lt;5," ",((I18*(1-1/(9*I18)-1.96/3*((1/I18)^(1/2)))^3)/J18)*100)</f>
        <v>52.16525573056383</v>
      </c>
      <c r="N18" s="40" t="str">
        <f t="shared" si="3"/>
        <v>--</v>
      </c>
      <c r="O18" s="40">
        <v>312</v>
      </c>
      <c r="P18" s="41">
        <v>6</v>
      </c>
      <c r="Q18" s="52">
        <v>3</v>
      </c>
      <c r="R18" s="40">
        <v>197</v>
      </c>
      <c r="S18" s="40" t="str">
        <f>IF(AND(OR(AND(T18&gt;100,T18&lt;&gt;0),V18&lt;100),V18&lt;&gt;0),"*"," ")</f>
        <v> </v>
      </c>
      <c r="T18" s="40">
        <v>72</v>
      </c>
      <c r="U18" s="40" t="str">
        <f t="shared" si="4"/>
        <v>--</v>
      </c>
      <c r="V18" s="42">
        <v>429</v>
      </c>
    </row>
    <row r="19" spans="1:22" ht="12.75">
      <c r="A19" s="29" t="s">
        <v>15</v>
      </c>
      <c r="B19" s="37">
        <v>3</v>
      </c>
      <c r="C19" s="51">
        <v>1.9</v>
      </c>
      <c r="D19" s="37" t="s">
        <v>22</v>
      </c>
      <c r="E19" s="37"/>
      <c r="F19" s="47" t="str">
        <f>IF(B19&lt;5," ",((B19*(1-1/(9*B19)-1.96/3*((1/B19)^(1/2)))^3)/C19)*100)</f>
        <v> </v>
      </c>
      <c r="G19" s="37" t="str">
        <f t="shared" si="1"/>
        <v>NC</v>
      </c>
      <c r="H19" s="47" t="str">
        <f>IF(B19&lt;5," ",(((B19+1)*(1-1/(9*(B19+1))+(1.96/3)*(1/(B19+1))^(1/2))^3)/C19)*100)</f>
        <v> </v>
      </c>
      <c r="I19" s="38">
        <v>2</v>
      </c>
      <c r="J19" s="51">
        <v>1.4</v>
      </c>
      <c r="K19" s="37" t="s">
        <v>22</v>
      </c>
      <c r="L19" s="37"/>
      <c r="M19" s="37" t="str">
        <f>IF(I19&lt;5," ",((I19*(1-1/(9*I19)-1.96/3*((1/I19)^(1/2)))^3)/J19)*100)</f>
        <v> </v>
      </c>
      <c r="N19" s="37" t="str">
        <f t="shared" si="3"/>
        <v>NC</v>
      </c>
      <c r="O19" s="37" t="str">
        <f>IF(I19&lt;5," ",(((I19+1)*(1-1/(9*(I19+1))+(1.96/3)*(1/(I19+1))^(1/2))^3)/J19)*100)</f>
        <v> </v>
      </c>
      <c r="P19" s="38">
        <v>1</v>
      </c>
      <c r="Q19" s="51">
        <v>0.5</v>
      </c>
      <c r="R19" s="37" t="s">
        <v>22</v>
      </c>
      <c r="S19" s="37"/>
      <c r="T19" s="37" t="str">
        <f t="shared" si="5"/>
        <v> </v>
      </c>
      <c r="U19" s="37" t="str">
        <f t="shared" si="4"/>
        <v>NC</v>
      </c>
      <c r="V19" s="39" t="str">
        <f t="shared" si="6"/>
        <v> </v>
      </c>
    </row>
    <row r="20" spans="1:22" ht="12.75">
      <c r="A20" s="28" t="s">
        <v>16</v>
      </c>
      <c r="B20" s="40">
        <v>71</v>
      </c>
      <c r="C20" s="52">
        <v>59.9</v>
      </c>
      <c r="D20" s="40">
        <v>119</v>
      </c>
      <c r="E20" s="40"/>
      <c r="F20" s="48">
        <v>93</v>
      </c>
      <c r="G20" s="40" t="str">
        <f t="shared" si="1"/>
        <v>--</v>
      </c>
      <c r="H20" s="48">
        <v>150</v>
      </c>
      <c r="I20" s="41">
        <v>50</v>
      </c>
      <c r="J20" s="52">
        <v>36.9</v>
      </c>
      <c r="K20" s="40">
        <v>135</v>
      </c>
      <c r="L20" s="40"/>
      <c r="M20" s="40">
        <v>100</v>
      </c>
      <c r="N20" s="40" t="str">
        <f t="shared" si="3"/>
        <v>--</v>
      </c>
      <c r="O20" s="40">
        <v>178</v>
      </c>
      <c r="P20" s="41">
        <v>21</v>
      </c>
      <c r="Q20" s="52">
        <v>22.9</v>
      </c>
      <c r="R20" s="40">
        <v>92</v>
      </c>
      <c r="S20" s="40"/>
      <c r="T20" s="40">
        <f t="shared" si="5"/>
        <v>56.74356621070377</v>
      </c>
      <c r="U20" s="40" t="str">
        <f t="shared" si="4"/>
        <v>--</v>
      </c>
      <c r="V20" s="42">
        <f t="shared" si="6"/>
        <v>140.1854043846975</v>
      </c>
    </row>
    <row r="21" spans="1:22" ht="12.75">
      <c r="A21" s="28" t="s">
        <v>19</v>
      </c>
      <c r="B21" s="43">
        <v>9</v>
      </c>
      <c r="C21" s="53">
        <v>13.2</v>
      </c>
      <c r="D21" s="43">
        <v>68</v>
      </c>
      <c r="E21" s="43" t="str">
        <f t="shared" si="0"/>
        <v> </v>
      </c>
      <c r="F21" s="49">
        <v>31</v>
      </c>
      <c r="G21" s="43" t="str">
        <f t="shared" si="1"/>
        <v>--</v>
      </c>
      <c r="H21" s="49">
        <v>130</v>
      </c>
      <c r="I21" s="44">
        <v>6</v>
      </c>
      <c r="J21" s="53">
        <v>7.1</v>
      </c>
      <c r="K21" s="43">
        <v>85</v>
      </c>
      <c r="L21" s="43" t="str">
        <f t="shared" si="2"/>
        <v> </v>
      </c>
      <c r="M21" s="43">
        <v>31</v>
      </c>
      <c r="N21" s="43" t="str">
        <f t="shared" si="3"/>
        <v>--</v>
      </c>
      <c r="O21" s="43">
        <v>185</v>
      </c>
      <c r="P21" s="44">
        <v>3</v>
      </c>
      <c r="Q21" s="53">
        <v>6.1</v>
      </c>
      <c r="R21" s="43" t="s">
        <v>22</v>
      </c>
      <c r="S21" s="43"/>
      <c r="T21" s="43" t="str">
        <f t="shared" si="5"/>
        <v> </v>
      </c>
      <c r="U21" s="43" t="str">
        <f t="shared" si="4"/>
        <v>NC</v>
      </c>
      <c r="V21" s="45" t="str">
        <f t="shared" si="6"/>
        <v> </v>
      </c>
    </row>
    <row r="22" spans="1:22" ht="12.75">
      <c r="A22" s="29" t="s">
        <v>17</v>
      </c>
      <c r="B22" s="43">
        <v>8</v>
      </c>
      <c r="C22" s="53">
        <v>8</v>
      </c>
      <c r="D22" s="43">
        <v>100</v>
      </c>
      <c r="E22" s="43" t="str">
        <f t="shared" si="0"/>
        <v> </v>
      </c>
      <c r="F22" s="49">
        <v>43</v>
      </c>
      <c r="G22" s="43" t="str">
        <f t="shared" si="1"/>
        <v>--</v>
      </c>
      <c r="H22" s="49">
        <v>198</v>
      </c>
      <c r="I22" s="44">
        <v>5</v>
      </c>
      <c r="J22" s="53">
        <v>4</v>
      </c>
      <c r="K22" s="43">
        <v>124</v>
      </c>
      <c r="L22" s="43" t="str">
        <f t="shared" si="2"/>
        <v> </v>
      </c>
      <c r="M22" s="43">
        <v>40</v>
      </c>
      <c r="N22" s="43" t="str">
        <f t="shared" si="3"/>
        <v>--</v>
      </c>
      <c r="O22" s="43">
        <v>290</v>
      </c>
      <c r="P22" s="44">
        <v>3</v>
      </c>
      <c r="Q22" s="53">
        <v>4</v>
      </c>
      <c r="R22" s="43" t="s">
        <v>22</v>
      </c>
      <c r="S22" s="43"/>
      <c r="T22" s="43" t="str">
        <f t="shared" si="5"/>
        <v> </v>
      </c>
      <c r="U22" s="43" t="str">
        <f t="shared" si="4"/>
        <v>NC</v>
      </c>
      <c r="V22" s="45" t="str">
        <f t="shared" si="6"/>
        <v> </v>
      </c>
    </row>
    <row r="45" ht="13.5" thickBot="1"/>
    <row r="46" spans="1:22" ht="12.75">
      <c r="A46" s="8" t="s">
        <v>21</v>
      </c>
      <c r="B46" s="9"/>
      <c r="C46" s="10"/>
      <c r="D46" s="11" t="s">
        <v>2</v>
      </c>
      <c r="E46" s="12"/>
      <c r="F46" s="13"/>
      <c r="G46" s="14"/>
      <c r="H46" s="15"/>
      <c r="I46" s="12"/>
      <c r="J46" s="16"/>
      <c r="K46" s="17" t="s">
        <v>3</v>
      </c>
      <c r="L46" s="12"/>
      <c r="M46" s="13"/>
      <c r="N46" s="14"/>
      <c r="O46" s="15"/>
      <c r="P46" s="12"/>
      <c r="Q46" s="16"/>
      <c r="R46" s="17" t="s">
        <v>4</v>
      </c>
      <c r="S46" s="12"/>
      <c r="T46" s="13"/>
      <c r="U46" s="14"/>
      <c r="V46" s="18"/>
    </row>
    <row r="47" spans="1:22" ht="12.75">
      <c r="A47" s="54" t="s">
        <v>5</v>
      </c>
      <c r="B47" s="20" t="s">
        <v>6</v>
      </c>
      <c r="C47" s="20" t="s">
        <v>7</v>
      </c>
      <c r="D47" s="21" t="s">
        <v>8</v>
      </c>
      <c r="E47" s="22"/>
      <c r="F47" s="21">
        <v>95</v>
      </c>
      <c r="G47" s="21" t="s">
        <v>9</v>
      </c>
      <c r="H47" s="21" t="s">
        <v>10</v>
      </c>
      <c r="I47" s="23" t="s">
        <v>6</v>
      </c>
      <c r="J47" s="24" t="s">
        <v>7</v>
      </c>
      <c r="K47" s="24" t="s">
        <v>8</v>
      </c>
      <c r="L47" s="25"/>
      <c r="M47" s="24" t="s">
        <v>11</v>
      </c>
      <c r="N47" s="24" t="s">
        <v>9</v>
      </c>
      <c r="O47" s="24" t="s">
        <v>10</v>
      </c>
      <c r="P47" s="23" t="s">
        <v>6</v>
      </c>
      <c r="Q47" s="24" t="s">
        <v>7</v>
      </c>
      <c r="R47" s="24" t="s">
        <v>8</v>
      </c>
      <c r="S47" s="25"/>
      <c r="T47" s="24" t="s">
        <v>12</v>
      </c>
      <c r="U47" s="24" t="s">
        <v>9</v>
      </c>
      <c r="V47" s="26" t="s">
        <v>10</v>
      </c>
    </row>
    <row r="48" spans="1:22" ht="12.75">
      <c r="A48" s="27" t="s">
        <v>13</v>
      </c>
      <c r="B48" s="34">
        <v>5</v>
      </c>
      <c r="C48" s="50">
        <v>5.9</v>
      </c>
      <c r="D48" s="34">
        <v>85</v>
      </c>
      <c r="E48" s="34" t="str">
        <f>IF(AND(OR(AND(F48&gt;100,F48&lt;&gt;0),H48&lt;100),H48&lt;&gt;0),"*"," ")</f>
        <v> </v>
      </c>
      <c r="F48" s="46">
        <f aca="true" t="shared" si="7" ref="F48:F55">IF(B48&lt;5," ",((B48*(1-1/(9*B48)-1.96/3*((1/B48)^(1/2)))^3)/C48)*100)</f>
        <v>27.310336632448706</v>
      </c>
      <c r="G48" s="34" t="str">
        <f aca="true" t="shared" si="8" ref="G48:G55">IF(B48&lt;5,"NC","--")</f>
        <v>--</v>
      </c>
      <c r="H48" s="46">
        <f aca="true" t="shared" si="9" ref="H48:H55">IF(B48&lt;5," ",(((B48+1)*(1-1/(9*(B48+1))+(1.96/3)*(1/(B48+1))^(1/2))^3)/C48)*100)</f>
        <v>197.767823219317</v>
      </c>
      <c r="I48" s="35">
        <v>3</v>
      </c>
      <c r="J48" s="50">
        <v>4.4</v>
      </c>
      <c r="K48" s="34" t="s">
        <v>22</v>
      </c>
      <c r="L48" s="34"/>
      <c r="M48" s="34" t="str">
        <f aca="true" t="shared" si="10" ref="M48:M55">IF(I48&lt;5," ",((I48*(1-1/(9*I48)-1.96/3*((1/I48)^(1/2)))^3)/J48)*100)</f>
        <v> </v>
      </c>
      <c r="N48" s="34" t="str">
        <f aca="true" t="shared" si="11" ref="N48:N55">IF(I48&lt;5,"NC","--")</f>
        <v>NC</v>
      </c>
      <c r="O48" s="34" t="str">
        <f aca="true" t="shared" si="12" ref="O48:O55">IF(I48&lt;5," ",(((I48+1)*(1-1/(9*(I48+1))+(1.96/3)*(1/(I48+1))^(1/2))^3)/J48)*100)</f>
        <v> </v>
      </c>
      <c r="P48" s="35">
        <v>2</v>
      </c>
      <c r="Q48" s="50">
        <v>1.5</v>
      </c>
      <c r="R48" s="34" t="s">
        <v>22</v>
      </c>
      <c r="S48" s="34"/>
      <c r="T48" s="34" t="str">
        <f aca="true" t="shared" si="13" ref="T48:T55">IF(P48&lt;5," ",((P48*(1-1/(9*P48)-1.96/3*((1/P48)^(1/2)))^3)/Q48)*100)</f>
        <v> </v>
      </c>
      <c r="U48" s="34" t="str">
        <f aca="true" t="shared" si="14" ref="U48:U55">IF(P48&lt;5,"NC","--")</f>
        <v>NC</v>
      </c>
      <c r="V48" s="36" t="str">
        <f aca="true" t="shared" si="15" ref="V48:V55">IF(P48&lt;5," ",(((P48+1)*(1-1/(9*(P48+1))+(1.96/3)*(1/(P48+1))^(1/2))^3)/Q48)*100)</f>
        <v> </v>
      </c>
    </row>
    <row r="49" spans="1:22" ht="12.75">
      <c r="A49" s="28" t="s">
        <v>14</v>
      </c>
      <c r="B49" s="37">
        <v>1</v>
      </c>
      <c r="C49" s="51">
        <v>2</v>
      </c>
      <c r="D49" s="37" t="s">
        <v>22</v>
      </c>
      <c r="E49" s="37"/>
      <c r="F49" s="47" t="str">
        <f t="shared" si="7"/>
        <v> </v>
      </c>
      <c r="G49" s="37" t="str">
        <f t="shared" si="8"/>
        <v>NC</v>
      </c>
      <c r="H49" s="47" t="str">
        <f t="shared" si="9"/>
        <v> </v>
      </c>
      <c r="I49" s="38">
        <v>0</v>
      </c>
      <c r="J49" s="51">
        <v>1.1</v>
      </c>
      <c r="K49" s="37" t="s">
        <v>22</v>
      </c>
      <c r="L49" s="37"/>
      <c r="M49" s="37" t="str">
        <f t="shared" si="10"/>
        <v> </v>
      </c>
      <c r="N49" s="37" t="str">
        <f t="shared" si="11"/>
        <v>NC</v>
      </c>
      <c r="O49" s="37" t="str">
        <f t="shared" si="12"/>
        <v> </v>
      </c>
      <c r="P49" s="38">
        <v>1</v>
      </c>
      <c r="Q49" s="51">
        <v>0.9</v>
      </c>
      <c r="R49" s="37" t="s">
        <v>22</v>
      </c>
      <c r="S49" s="37"/>
      <c r="T49" s="37" t="str">
        <f t="shared" si="13"/>
        <v> </v>
      </c>
      <c r="U49" s="37" t="str">
        <f t="shared" si="14"/>
        <v>NC</v>
      </c>
      <c r="V49" s="39" t="str">
        <f t="shared" si="15"/>
        <v> </v>
      </c>
    </row>
    <row r="50" spans="1:22" ht="12.75">
      <c r="A50" s="29" t="s">
        <v>24</v>
      </c>
      <c r="B50" s="40">
        <v>0</v>
      </c>
      <c r="C50" s="52">
        <v>2.7</v>
      </c>
      <c r="D50" s="40" t="s">
        <v>22</v>
      </c>
      <c r="E50" s="40"/>
      <c r="F50" s="48"/>
      <c r="G50" s="40" t="str">
        <f>IF(B50&lt;5,"NC","--")</f>
        <v>NC</v>
      </c>
      <c r="H50" s="48"/>
      <c r="I50" s="41">
        <v>0</v>
      </c>
      <c r="J50" s="52">
        <v>1.6</v>
      </c>
      <c r="K50" s="40" t="s">
        <v>22</v>
      </c>
      <c r="L50" s="40"/>
      <c r="M50" s="40"/>
      <c r="N50" s="40" t="str">
        <f>IF(I50&lt;5,"NC","--")</f>
        <v>NC</v>
      </c>
      <c r="O50" s="40"/>
      <c r="P50" s="41">
        <v>0</v>
      </c>
      <c r="Q50" s="52">
        <v>1</v>
      </c>
      <c r="R50" s="40" t="s">
        <v>22</v>
      </c>
      <c r="S50" s="40"/>
      <c r="T50" s="40"/>
      <c r="U50" s="40" t="str">
        <f>IF(P50&lt;5,"NC","--")</f>
        <v>NC</v>
      </c>
      <c r="V50" s="42"/>
    </row>
    <row r="51" spans="1:22" ht="12.75">
      <c r="A51" s="28" t="s">
        <v>18</v>
      </c>
      <c r="B51" s="40">
        <v>3</v>
      </c>
      <c r="C51" s="52">
        <v>2.7</v>
      </c>
      <c r="D51" s="40" t="s">
        <v>22</v>
      </c>
      <c r="E51" s="40"/>
      <c r="F51" s="48" t="str">
        <f t="shared" si="7"/>
        <v> </v>
      </c>
      <c r="G51" s="40" t="str">
        <f t="shared" si="8"/>
        <v>NC</v>
      </c>
      <c r="H51" s="48" t="str">
        <f t="shared" si="9"/>
        <v> </v>
      </c>
      <c r="I51" s="41">
        <v>1</v>
      </c>
      <c r="J51" s="52">
        <v>1.6</v>
      </c>
      <c r="K51" s="40" t="s">
        <v>22</v>
      </c>
      <c r="L51" s="40"/>
      <c r="M51" s="40" t="str">
        <f t="shared" si="10"/>
        <v> </v>
      </c>
      <c r="N51" s="40" t="str">
        <f t="shared" si="11"/>
        <v>NC</v>
      </c>
      <c r="O51" s="40" t="str">
        <f t="shared" si="12"/>
        <v> </v>
      </c>
      <c r="P51" s="41">
        <v>2</v>
      </c>
      <c r="Q51" s="52">
        <v>1.2</v>
      </c>
      <c r="R51" s="40" t="s">
        <v>22</v>
      </c>
      <c r="S51" s="40"/>
      <c r="T51" s="40" t="str">
        <f t="shared" si="13"/>
        <v> </v>
      </c>
      <c r="U51" s="40" t="str">
        <f t="shared" si="14"/>
        <v>NC</v>
      </c>
      <c r="V51" s="42" t="str">
        <f t="shared" si="15"/>
        <v> </v>
      </c>
    </row>
    <row r="52" spans="1:22" ht="12.75">
      <c r="A52" s="29" t="s">
        <v>15</v>
      </c>
      <c r="B52" s="37">
        <v>1</v>
      </c>
      <c r="C52" s="51">
        <v>0.6</v>
      </c>
      <c r="D52" s="37" t="s">
        <v>22</v>
      </c>
      <c r="E52" s="37"/>
      <c r="F52" s="47" t="str">
        <f t="shared" si="7"/>
        <v> </v>
      </c>
      <c r="G52" s="37" t="str">
        <f t="shared" si="8"/>
        <v>NC</v>
      </c>
      <c r="H52" s="47" t="str">
        <f t="shared" si="9"/>
        <v> </v>
      </c>
      <c r="I52" s="38">
        <v>0</v>
      </c>
      <c r="J52" s="51">
        <v>0.4</v>
      </c>
      <c r="K52" s="37" t="s">
        <v>22</v>
      </c>
      <c r="L52" s="37"/>
      <c r="M52" s="37" t="str">
        <f t="shared" si="10"/>
        <v> </v>
      </c>
      <c r="N52" s="37" t="str">
        <f t="shared" si="11"/>
        <v>NC</v>
      </c>
      <c r="O52" s="37" t="str">
        <f t="shared" si="12"/>
        <v> </v>
      </c>
      <c r="P52" s="38">
        <v>1</v>
      </c>
      <c r="Q52" s="51">
        <v>0.2</v>
      </c>
      <c r="R52" s="37" t="s">
        <v>22</v>
      </c>
      <c r="S52" s="37"/>
      <c r="T52" s="37" t="str">
        <f t="shared" si="13"/>
        <v> </v>
      </c>
      <c r="U52" s="37" t="str">
        <f t="shared" si="14"/>
        <v>NC</v>
      </c>
      <c r="V52" s="39" t="str">
        <f t="shared" si="15"/>
        <v> </v>
      </c>
    </row>
    <row r="53" spans="1:22" ht="12.75">
      <c r="A53" s="28" t="s">
        <v>16</v>
      </c>
      <c r="B53" s="40">
        <v>29</v>
      </c>
      <c r="C53" s="52">
        <v>21</v>
      </c>
      <c r="D53" s="40">
        <v>138</v>
      </c>
      <c r="E53" s="40" t="str">
        <f>IF(AND(OR(AND(F53&gt;100,F53&lt;&gt;0),H53&lt;100),H53&lt;&gt;0),"*"," ")</f>
        <v> </v>
      </c>
      <c r="F53" s="48">
        <v>93</v>
      </c>
      <c r="G53" s="40" t="str">
        <f t="shared" si="8"/>
        <v>--</v>
      </c>
      <c r="H53" s="48">
        <v>199</v>
      </c>
      <c r="I53" s="41">
        <v>22</v>
      </c>
      <c r="J53" s="52">
        <v>13.7</v>
      </c>
      <c r="K53" s="40">
        <v>161</v>
      </c>
      <c r="L53" s="40" t="str">
        <f>IF(AND(OR(AND(M53&gt;100,M53&lt;&gt;0),O53&lt;100),O53&lt;&gt;0),"*"," ")</f>
        <v>*</v>
      </c>
      <c r="M53" s="40">
        <v>101</v>
      </c>
      <c r="N53" s="40" t="str">
        <f t="shared" si="11"/>
        <v>--</v>
      </c>
      <c r="O53" s="40">
        <f t="shared" si="12"/>
        <v>243.13868523122696</v>
      </c>
      <c r="P53" s="41">
        <v>7</v>
      </c>
      <c r="Q53" s="52">
        <v>7.3</v>
      </c>
      <c r="R53" s="40">
        <v>96</v>
      </c>
      <c r="S53" s="40" t="str">
        <f>IF(AND(OR(AND(T53&gt;100,T53&lt;&gt;0),V53&lt;100),V53&lt;&gt;0),"*"," ")</f>
        <v> </v>
      </c>
      <c r="T53" s="40">
        <f t="shared" si="13"/>
        <v>38.416149322992034</v>
      </c>
      <c r="U53" s="40" t="str">
        <f t="shared" si="14"/>
        <v>--</v>
      </c>
      <c r="V53" s="42">
        <f t="shared" si="15"/>
        <v>197.58100627792</v>
      </c>
    </row>
    <row r="54" spans="1:22" ht="12.75">
      <c r="A54" s="28" t="s">
        <v>19</v>
      </c>
      <c r="B54" s="43">
        <v>3</v>
      </c>
      <c r="C54" s="53">
        <v>4.2</v>
      </c>
      <c r="D54" s="43" t="s">
        <v>22</v>
      </c>
      <c r="E54" s="43"/>
      <c r="F54" s="49" t="str">
        <f t="shared" si="7"/>
        <v> </v>
      </c>
      <c r="G54" s="43" t="str">
        <f t="shared" si="8"/>
        <v>NC</v>
      </c>
      <c r="H54" s="49" t="str">
        <f t="shared" si="9"/>
        <v> </v>
      </c>
      <c r="I54" s="44">
        <v>2</v>
      </c>
      <c r="J54" s="53">
        <v>2.2</v>
      </c>
      <c r="K54" s="43" t="s">
        <v>22</v>
      </c>
      <c r="L54" s="43"/>
      <c r="M54" s="43" t="str">
        <f t="shared" si="10"/>
        <v> </v>
      </c>
      <c r="N54" s="43" t="str">
        <f t="shared" si="11"/>
        <v>NC</v>
      </c>
      <c r="O54" s="43" t="str">
        <f t="shared" si="12"/>
        <v> </v>
      </c>
      <c r="P54" s="44">
        <v>1</v>
      </c>
      <c r="Q54" s="53">
        <v>2</v>
      </c>
      <c r="R54" s="43" t="s">
        <v>22</v>
      </c>
      <c r="S54" s="43"/>
      <c r="T54" s="43" t="str">
        <f t="shared" si="13"/>
        <v> </v>
      </c>
      <c r="U54" s="43" t="str">
        <f t="shared" si="14"/>
        <v>NC</v>
      </c>
      <c r="V54" s="45" t="str">
        <f t="shared" si="15"/>
        <v> </v>
      </c>
    </row>
    <row r="55" spans="1:22" ht="12.75">
      <c r="A55" s="29" t="s">
        <v>17</v>
      </c>
      <c r="B55" s="43">
        <v>3</v>
      </c>
      <c r="C55" s="53">
        <v>3</v>
      </c>
      <c r="D55" s="43" t="s">
        <v>22</v>
      </c>
      <c r="E55" s="43"/>
      <c r="F55" s="49" t="str">
        <f t="shared" si="7"/>
        <v> </v>
      </c>
      <c r="G55" s="43" t="str">
        <f t="shared" si="8"/>
        <v>NC</v>
      </c>
      <c r="H55" s="49" t="str">
        <f t="shared" si="9"/>
        <v> </v>
      </c>
      <c r="I55" s="44">
        <v>2</v>
      </c>
      <c r="J55" s="53">
        <v>1.5</v>
      </c>
      <c r="K55" s="43" t="s">
        <v>22</v>
      </c>
      <c r="L55" s="43"/>
      <c r="M55" s="43" t="str">
        <f t="shared" si="10"/>
        <v> </v>
      </c>
      <c r="N55" s="43" t="str">
        <f t="shared" si="11"/>
        <v>NC</v>
      </c>
      <c r="O55" s="43" t="str">
        <f t="shared" si="12"/>
        <v> </v>
      </c>
      <c r="P55" s="44">
        <v>1</v>
      </c>
      <c r="Q55" s="53">
        <v>1.5</v>
      </c>
      <c r="R55" s="43" t="s">
        <v>22</v>
      </c>
      <c r="S55" s="43"/>
      <c r="T55" s="43" t="str">
        <f t="shared" si="13"/>
        <v> </v>
      </c>
      <c r="U55" s="43" t="str">
        <f t="shared" si="14"/>
        <v>NC</v>
      </c>
      <c r="V55" s="45" t="str">
        <f t="shared" si="15"/>
        <v> </v>
      </c>
    </row>
    <row r="56" ht="13.5" thickBot="1"/>
    <row r="57" spans="1:22" ht="12.75">
      <c r="A57" s="8" t="s">
        <v>1</v>
      </c>
      <c r="B57" s="9"/>
      <c r="C57" s="10"/>
      <c r="D57" s="11" t="s">
        <v>2</v>
      </c>
      <c r="E57" s="12"/>
      <c r="F57" s="13"/>
      <c r="G57" s="14"/>
      <c r="H57" s="15"/>
      <c r="I57" s="12"/>
      <c r="J57" s="16"/>
      <c r="K57" s="17" t="s">
        <v>3</v>
      </c>
      <c r="L57" s="12"/>
      <c r="M57" s="13"/>
      <c r="N57" s="14"/>
      <c r="O57" s="15"/>
      <c r="P57" s="12"/>
      <c r="Q57" s="16"/>
      <c r="R57" s="17" t="s">
        <v>4</v>
      </c>
      <c r="S57" s="12"/>
      <c r="T57" s="13"/>
      <c r="U57" s="14"/>
      <c r="V57" s="18"/>
    </row>
    <row r="58" spans="1:22" ht="12.75">
      <c r="A58" s="54" t="s">
        <v>5</v>
      </c>
      <c r="B58" s="20" t="s">
        <v>6</v>
      </c>
      <c r="C58" s="20" t="s">
        <v>7</v>
      </c>
      <c r="D58" s="21" t="s">
        <v>8</v>
      </c>
      <c r="E58" s="22"/>
      <c r="F58" s="21">
        <v>95</v>
      </c>
      <c r="G58" s="21" t="s">
        <v>9</v>
      </c>
      <c r="H58" s="21" t="s">
        <v>10</v>
      </c>
      <c r="I58" s="23" t="s">
        <v>6</v>
      </c>
      <c r="J58" s="24" t="s">
        <v>7</v>
      </c>
      <c r="K58" s="24" t="s">
        <v>8</v>
      </c>
      <c r="L58" s="25"/>
      <c r="M58" s="24" t="s">
        <v>11</v>
      </c>
      <c r="N58" s="24" t="s">
        <v>9</v>
      </c>
      <c r="O58" s="24" t="s">
        <v>10</v>
      </c>
      <c r="P58" s="23" t="s">
        <v>6</v>
      </c>
      <c r="Q58" s="24" t="s">
        <v>7</v>
      </c>
      <c r="R58" s="24" t="s">
        <v>8</v>
      </c>
      <c r="S58" s="25"/>
      <c r="T58" s="24" t="s">
        <v>12</v>
      </c>
      <c r="U58" s="24" t="s">
        <v>9</v>
      </c>
      <c r="V58" s="26" t="s">
        <v>10</v>
      </c>
    </row>
    <row r="59" spans="1:22" ht="12.75">
      <c r="A59" s="27" t="s">
        <v>13</v>
      </c>
      <c r="B59" s="34">
        <v>10</v>
      </c>
      <c r="C59" s="50">
        <v>9.3</v>
      </c>
      <c r="D59" s="34">
        <v>107</v>
      </c>
      <c r="E59" s="34" t="str">
        <f aca="true" t="shared" si="16" ref="E59:E66">IF(AND(OR(AND(F59&gt;100,F59&lt;&gt;0),H59&lt;100),H59&lt;&gt;0),"*"," ")</f>
        <v> </v>
      </c>
      <c r="F59" s="46">
        <f>IF(B59&lt;5," ",((B59*(1-1/(9*B59)-1.96/3*((1/B59)^(1/2)))^3)/C59)*100)</f>
        <v>51.47720661864087</v>
      </c>
      <c r="G59" s="34" t="str">
        <f aca="true" t="shared" si="17" ref="G59:G66">IF(B59&lt;5,"NC","--")</f>
        <v>--</v>
      </c>
      <c r="H59" s="46">
        <v>197</v>
      </c>
      <c r="I59" s="35">
        <v>7</v>
      </c>
      <c r="J59" s="50">
        <v>6.9</v>
      </c>
      <c r="K59" s="34">
        <v>101</v>
      </c>
      <c r="L59" s="34" t="str">
        <f>IF(AND(OR(AND(M59&gt;100,M59&lt;&gt;0),O59&lt;100),O59&lt;&gt;0),"*"," ")</f>
        <v> </v>
      </c>
      <c r="M59" s="34">
        <v>40</v>
      </c>
      <c r="N59" s="34" t="str">
        <f aca="true" t="shared" si="18" ref="N59:N66">IF(I59&lt;5,"NC","--")</f>
        <v>--</v>
      </c>
      <c r="O59" s="34">
        <v>208</v>
      </c>
      <c r="P59" s="35">
        <v>3</v>
      </c>
      <c r="Q59" s="50">
        <v>2.4</v>
      </c>
      <c r="R59" s="34" t="s">
        <v>22</v>
      </c>
      <c r="S59" s="34"/>
      <c r="T59" s="34" t="str">
        <f aca="true" t="shared" si="19" ref="T59:T66">IF(P59&lt;5," ",((P59*(1-1/(9*P59)-1.96/3*((1/P59)^(1/2)))^3)/Q59)*100)</f>
        <v> </v>
      </c>
      <c r="U59" s="34" t="str">
        <f aca="true" t="shared" si="20" ref="U59:U66">IF(P59&lt;5,"NC","--")</f>
        <v>NC</v>
      </c>
      <c r="V59" s="36" t="str">
        <f aca="true" t="shared" si="21" ref="V59:V66">IF(P59&lt;5," ",(((P59+1)*(1-1/(9*(P59+1))+(1.96/3)*(1/(P59+1))^(1/2))^3)/Q59)*100)</f>
        <v> </v>
      </c>
    </row>
    <row r="60" spans="1:22" ht="12.75">
      <c r="A60" s="28" t="s">
        <v>14</v>
      </c>
      <c r="B60" s="37">
        <v>5</v>
      </c>
      <c r="C60" s="51">
        <v>3.9</v>
      </c>
      <c r="D60" s="37">
        <v>130</v>
      </c>
      <c r="E60" s="37" t="str">
        <f t="shared" si="16"/>
        <v> </v>
      </c>
      <c r="F60" s="47">
        <v>42</v>
      </c>
      <c r="G60" s="37" t="str">
        <f t="shared" si="17"/>
        <v>--</v>
      </c>
      <c r="H60" s="47">
        <v>302</v>
      </c>
      <c r="I60" s="38">
        <v>5</v>
      </c>
      <c r="J60" s="51">
        <v>2.1</v>
      </c>
      <c r="K60" s="37">
        <v>237</v>
      </c>
      <c r="L60" s="37" t="str">
        <f>IF(AND(OR(AND(M60&gt;100,M60&lt;&gt;0),O60&lt;100),O60&lt;&gt;0),"*"," ")</f>
        <v> </v>
      </c>
      <c r="M60" s="37">
        <v>76</v>
      </c>
      <c r="N60" s="37" t="str">
        <f t="shared" si="18"/>
        <v>--</v>
      </c>
      <c r="O60" s="37">
        <v>553</v>
      </c>
      <c r="P60" s="38">
        <v>0</v>
      </c>
      <c r="Q60" s="51">
        <v>1.7</v>
      </c>
      <c r="R60" s="37" t="s">
        <v>22</v>
      </c>
      <c r="S60" s="37"/>
      <c r="T60" s="37" t="str">
        <f t="shared" si="19"/>
        <v> </v>
      </c>
      <c r="U60" s="37" t="str">
        <f t="shared" si="20"/>
        <v>NC</v>
      </c>
      <c r="V60" s="39" t="str">
        <f t="shared" si="21"/>
        <v> </v>
      </c>
    </row>
    <row r="61" spans="1:22" ht="12.75">
      <c r="A61" s="29" t="s">
        <v>24</v>
      </c>
      <c r="B61" s="40">
        <v>7</v>
      </c>
      <c r="C61" s="52">
        <v>6.4</v>
      </c>
      <c r="D61" s="40">
        <v>110</v>
      </c>
      <c r="E61" s="40"/>
      <c r="F61" s="48">
        <v>44</v>
      </c>
      <c r="G61" s="40" t="str">
        <f>IF(B61&lt;5,"NC","--")</f>
        <v>--</v>
      </c>
      <c r="H61" s="48">
        <v>227</v>
      </c>
      <c r="I61" s="41">
        <v>3</v>
      </c>
      <c r="J61" s="52">
        <v>3.9</v>
      </c>
      <c r="K61" s="40" t="s">
        <v>22</v>
      </c>
      <c r="L61" s="40"/>
      <c r="M61" s="40"/>
      <c r="N61" s="40" t="str">
        <f>IF(I61&lt;5,"NC","--")</f>
        <v>NC</v>
      </c>
      <c r="O61" s="40"/>
      <c r="P61" s="41">
        <v>4</v>
      </c>
      <c r="Q61" s="52">
        <v>2.4</v>
      </c>
      <c r="R61" s="40" t="s">
        <v>22</v>
      </c>
      <c r="S61" s="40"/>
      <c r="T61" s="40"/>
      <c r="U61" s="40" t="str">
        <f>IF(P61&lt;5,"NC","--")</f>
        <v>NC</v>
      </c>
      <c r="V61" s="42"/>
    </row>
    <row r="62" spans="1:22" ht="12.75">
      <c r="A62" s="28" t="s">
        <v>18</v>
      </c>
      <c r="B62" s="40">
        <v>9</v>
      </c>
      <c r="C62" s="52">
        <v>4.5</v>
      </c>
      <c r="D62" s="40">
        <v>200</v>
      </c>
      <c r="E62" s="40" t="str">
        <f t="shared" si="16"/>
        <v> </v>
      </c>
      <c r="F62" s="48">
        <v>91</v>
      </c>
      <c r="G62" s="40" t="str">
        <f t="shared" si="17"/>
        <v>--</v>
      </c>
      <c r="H62" s="48">
        <f>IF(B62&lt;5," ",(((B62+1)*(1-1/(9*(B62+1))+(1.96/3)*(1/(B62+1))^(1/2))^3)/C62)*100)</f>
        <v>379.68763246078356</v>
      </c>
      <c r="I62" s="41">
        <v>5</v>
      </c>
      <c r="J62" s="52">
        <v>2.6</v>
      </c>
      <c r="K62" s="40">
        <v>190</v>
      </c>
      <c r="L62" s="40" t="str">
        <f>IF(AND(OR(AND(M62&gt;100,M62&lt;&gt;0),O62&lt;100),O62&lt;&gt;0),"*"," ")</f>
        <v> </v>
      </c>
      <c r="M62" s="40">
        <v>61</v>
      </c>
      <c r="N62" s="40" t="str">
        <f t="shared" si="18"/>
        <v>--</v>
      </c>
      <c r="O62" s="40">
        <v>444</v>
      </c>
      <c r="P62" s="41">
        <v>4</v>
      </c>
      <c r="Q62" s="52">
        <v>1.9</v>
      </c>
      <c r="R62" s="40" t="s">
        <v>22</v>
      </c>
      <c r="S62" s="40"/>
      <c r="T62" s="40" t="str">
        <f t="shared" si="19"/>
        <v> </v>
      </c>
      <c r="U62" s="40" t="str">
        <f t="shared" si="20"/>
        <v>NC</v>
      </c>
      <c r="V62" s="42" t="str">
        <f t="shared" si="21"/>
        <v> </v>
      </c>
    </row>
    <row r="63" spans="1:22" ht="12.75">
      <c r="A63" s="29" t="s">
        <v>15</v>
      </c>
      <c r="B63" s="37">
        <v>2</v>
      </c>
      <c r="C63" s="51">
        <v>1.3</v>
      </c>
      <c r="D63" s="37" t="s">
        <v>22</v>
      </c>
      <c r="E63" s="37"/>
      <c r="F63" s="47" t="str">
        <f>IF(B63&lt;5," ",((B63*(1-1/(9*B63)-1.96/3*((1/B63)^(1/2)))^3)/C63)*100)</f>
        <v> </v>
      </c>
      <c r="G63" s="37" t="str">
        <f t="shared" si="17"/>
        <v>NC</v>
      </c>
      <c r="H63" s="47" t="str">
        <f>IF(B63&lt;5," ",(((B63+1)*(1-1/(9*(B63+1))+(1.96/3)*(1/(B63+1))^(1/2))^3)/C63)*100)</f>
        <v> </v>
      </c>
      <c r="I63" s="38">
        <v>2</v>
      </c>
      <c r="J63" s="51">
        <v>1</v>
      </c>
      <c r="K63" s="37" t="s">
        <v>22</v>
      </c>
      <c r="L63" s="37"/>
      <c r="M63" s="37" t="str">
        <f>IF(I63&lt;5," ",((I63*(1-1/(9*I63)-1.96/3*((1/I63)^(1/2)))^3)/J63)*100)</f>
        <v> </v>
      </c>
      <c r="N63" s="37" t="str">
        <f t="shared" si="18"/>
        <v>NC</v>
      </c>
      <c r="O63" s="37" t="str">
        <f>IF(I63&lt;5," ",(((I63+1)*(1-1/(9*(I63+1))+(1.96/3)*(1/(I63+1))^(1/2))^3)/J63)*100)</f>
        <v> </v>
      </c>
      <c r="P63" s="38">
        <v>0</v>
      </c>
      <c r="Q63" s="51">
        <v>0.3</v>
      </c>
      <c r="R63" s="37" t="s">
        <v>22</v>
      </c>
      <c r="S63" s="37" t="str">
        <f>IF(AND(OR(AND(T63&gt;100,T63&lt;&gt;0),V63&lt;100),V63&lt;&gt;0),"*"," ")</f>
        <v> </v>
      </c>
      <c r="T63" s="37"/>
      <c r="U63" s="37" t="str">
        <f t="shared" si="20"/>
        <v>NC</v>
      </c>
      <c r="V63" s="39" t="str">
        <f t="shared" si="21"/>
        <v> </v>
      </c>
    </row>
    <row r="64" spans="1:22" ht="12.75">
      <c r="A64" s="28" t="s">
        <v>16</v>
      </c>
      <c r="B64" s="40">
        <v>42</v>
      </c>
      <c r="C64" s="52">
        <v>38.9</v>
      </c>
      <c r="D64" s="40">
        <v>108</v>
      </c>
      <c r="E64" s="40" t="str">
        <f t="shared" si="16"/>
        <v> </v>
      </c>
      <c r="F64" s="48">
        <f>IF(B64&lt;5," ",((B64*(1-1/(9*B64)-1.96/3*((1/B64)^(1/2)))^3)/C64)*100)</f>
        <v>77.80598863125844</v>
      </c>
      <c r="G64" s="40" t="str">
        <f t="shared" si="17"/>
        <v>--</v>
      </c>
      <c r="H64" s="48">
        <f>IF(B64&lt;5," ",(((B64+1)*(1-1/(9*(B64+1))+(1.96/3)*(1/(B64+1))^(1/2))^3)/C64)*100)</f>
        <v>145.94735982814265</v>
      </c>
      <c r="I64" s="41">
        <v>28</v>
      </c>
      <c r="J64" s="52">
        <v>23.2</v>
      </c>
      <c r="K64" s="40">
        <v>121</v>
      </c>
      <c r="L64" s="40" t="str">
        <f>IF(AND(OR(AND(M64&gt;100,M64&lt;&gt;0),O64&lt;100),O64&lt;&gt;0),"*"," ")</f>
        <v> </v>
      </c>
      <c r="M64" s="40">
        <f>IF(I64&lt;5," ",((I64*(1-1/(9*I64)-1.96/3*((1/I64)^(1/2)))^3)/J64)*100)</f>
        <v>80.17905830845679</v>
      </c>
      <c r="N64" s="40" t="str">
        <f t="shared" si="18"/>
        <v>--</v>
      </c>
      <c r="O64" s="40">
        <f>IF(I64&lt;5," ",(((I64+1)*(1-1/(9*(I64+1))+(1.96/3)*(1/(I64+1))^(1/2))^3)/J64)*100)</f>
        <v>174.4377230819659</v>
      </c>
      <c r="P64" s="41">
        <v>14</v>
      </c>
      <c r="Q64" s="52">
        <v>15.6</v>
      </c>
      <c r="R64" s="40">
        <v>89</v>
      </c>
      <c r="S64" s="40" t="str">
        <f>IF(AND(OR(AND(T64&gt;100,T64&lt;&gt;0),V64&lt;100),V64&lt;&gt;0),"*"," ")</f>
        <v> </v>
      </c>
      <c r="T64" s="40">
        <f t="shared" si="19"/>
        <v>49.02205545348848</v>
      </c>
      <c r="U64" s="40" t="str">
        <f t="shared" si="20"/>
        <v>--</v>
      </c>
      <c r="V64" s="42">
        <v>150</v>
      </c>
    </row>
    <row r="65" spans="1:22" ht="12.75">
      <c r="A65" s="28" t="s">
        <v>19</v>
      </c>
      <c r="B65" s="43">
        <v>6</v>
      </c>
      <c r="C65" s="53">
        <v>9</v>
      </c>
      <c r="D65" s="43">
        <v>67</v>
      </c>
      <c r="E65" s="43" t="str">
        <f t="shared" si="16"/>
        <v> </v>
      </c>
      <c r="F65" s="49">
        <v>24</v>
      </c>
      <c r="G65" s="43" t="str">
        <f t="shared" si="17"/>
        <v>--</v>
      </c>
      <c r="H65" s="49">
        <v>145</v>
      </c>
      <c r="I65" s="44">
        <v>4</v>
      </c>
      <c r="J65" s="53">
        <v>4.8</v>
      </c>
      <c r="K65" s="43" t="s">
        <v>22</v>
      </c>
      <c r="L65" s="43"/>
      <c r="M65" s="43" t="str">
        <f>IF(I65&lt;5," ",((I65*(1-1/(9*I65)-1.96/3*((1/I65)^(1/2)))^3)/J65)*100)</f>
        <v> </v>
      </c>
      <c r="N65" s="43" t="str">
        <f t="shared" si="18"/>
        <v>NC</v>
      </c>
      <c r="O65" s="43" t="str">
        <f>IF(I65&lt;5," ",(((I65+1)*(1-1/(9*(I65+1))+(1.96/3)*(1/(I65+1))^(1/2))^3)/J65)*100)</f>
        <v> </v>
      </c>
      <c r="P65" s="44">
        <v>2</v>
      </c>
      <c r="Q65" s="53">
        <v>4.1</v>
      </c>
      <c r="R65" s="43" t="s">
        <v>22</v>
      </c>
      <c r="S65" s="43"/>
      <c r="T65" s="43" t="str">
        <f t="shared" si="19"/>
        <v> </v>
      </c>
      <c r="U65" s="43" t="str">
        <f t="shared" si="20"/>
        <v>NC</v>
      </c>
      <c r="V65" s="45" t="str">
        <f t="shared" si="21"/>
        <v> </v>
      </c>
    </row>
    <row r="66" spans="1:22" ht="12.75">
      <c r="A66" s="29" t="s">
        <v>17</v>
      </c>
      <c r="B66" s="43">
        <v>5</v>
      </c>
      <c r="C66" s="53">
        <v>5</v>
      </c>
      <c r="D66" s="43">
        <v>101</v>
      </c>
      <c r="E66" s="43" t="str">
        <f t="shared" si="16"/>
        <v> </v>
      </c>
      <c r="F66" s="49">
        <v>32</v>
      </c>
      <c r="G66" s="43" t="str">
        <f t="shared" si="17"/>
        <v>--</v>
      </c>
      <c r="H66" s="49">
        <v>235</v>
      </c>
      <c r="I66" s="44">
        <v>3</v>
      </c>
      <c r="J66" s="53">
        <v>2.5</v>
      </c>
      <c r="K66" s="43" t="s">
        <v>22</v>
      </c>
      <c r="L66" s="43"/>
      <c r="M66" s="43" t="str">
        <f>IF(I66&lt;5," ",((I66*(1-1/(9*I66)-1.96/3*((1/I66)^(1/2)))^3)/J66)*100)</f>
        <v> </v>
      </c>
      <c r="N66" s="43" t="str">
        <f t="shared" si="18"/>
        <v>NC</v>
      </c>
      <c r="O66" s="43" t="str">
        <f>IF(I66&lt;5," ",(((I66+1)*(1-1/(9*(I66+1))+(1.96/3)*(1/(I66+1))^(1/2))^3)/J66)*100)</f>
        <v> </v>
      </c>
      <c r="P66" s="44">
        <v>2</v>
      </c>
      <c r="Q66" s="53">
        <v>2.4</v>
      </c>
      <c r="R66" s="43" t="s">
        <v>22</v>
      </c>
      <c r="S66" s="43"/>
      <c r="T66" s="43" t="str">
        <f t="shared" si="19"/>
        <v> </v>
      </c>
      <c r="U66" s="43" t="str">
        <f t="shared" si="20"/>
        <v>NC</v>
      </c>
      <c r="V66" s="45" t="str">
        <f t="shared" si="21"/>
        <v> </v>
      </c>
    </row>
  </sheetData>
  <printOptions horizontalCentered="1" verticalCentered="1"/>
  <pageMargins left="0" right="0" top="0.25" bottom="0.25" header="0.5" footer="0.5"/>
  <pageSetup horizontalDpi="600" verticalDpi="600" orientation="landscape" scale="103" r:id="rId2"/>
  <rowBreaks count="1" manualBreakCount="1">
    <brk id="37" max="2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Normal="75" zoomScaleSheetLayoutView="100" workbookViewId="0" topLeftCell="A1">
      <selection activeCell="A59" sqref="A59:A66"/>
    </sheetView>
  </sheetViews>
  <sheetFormatPr defaultColWidth="7.25390625" defaultRowHeight="12.75"/>
  <cols>
    <col min="1" max="1" width="13.625" style="31" customWidth="1"/>
    <col min="2" max="4" width="6.625" style="31" customWidth="1"/>
    <col min="5" max="5" width="1.625" style="31" customWidth="1"/>
    <col min="6" max="6" width="4.125" style="31" customWidth="1"/>
    <col min="7" max="7" width="2.625" style="31" customWidth="1"/>
    <col min="8" max="8" width="4.625" style="31" customWidth="1"/>
    <col min="9" max="11" width="6.625" style="31" customWidth="1"/>
    <col min="12" max="12" width="1.625" style="31" customWidth="1"/>
    <col min="13" max="13" width="4.125" style="31" customWidth="1"/>
    <col min="14" max="14" width="2.625" style="31" customWidth="1"/>
    <col min="15" max="15" width="4.125" style="31" customWidth="1"/>
    <col min="16" max="18" width="6.625" style="31" customWidth="1"/>
    <col min="19" max="19" width="1.625" style="31" customWidth="1"/>
    <col min="20" max="20" width="4.125" style="31" customWidth="1"/>
    <col min="21" max="21" width="2.625" style="31" customWidth="1"/>
    <col min="22" max="22" width="4.125" style="31" customWidth="1"/>
    <col min="23" max="16384" width="7.25390625" style="31" customWidth="1"/>
  </cols>
  <sheetData>
    <row r="1" spans="1:23" ht="26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6.25">
      <c r="A3" s="4"/>
      <c r="B3" s="5"/>
      <c r="C3" s="3"/>
      <c r="D3" s="3"/>
      <c r="E3" s="3"/>
      <c r="F3" s="3"/>
      <c r="G3" s="2"/>
      <c r="H3" s="3"/>
      <c r="I3" s="3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</row>
    <row r="4" spans="1:22" ht="18.75">
      <c r="A4" s="4"/>
      <c r="B4" s="4"/>
      <c r="C4" s="3"/>
      <c r="D4" s="3"/>
      <c r="E4" s="3"/>
      <c r="F4" s="3"/>
      <c r="G4" s="3"/>
      <c r="H4" s="7" t="s">
        <v>0</v>
      </c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.75">
      <c r="A5" s="3"/>
      <c r="B5" s="3"/>
      <c r="C5" s="3"/>
      <c r="D5" s="3"/>
      <c r="E5" s="3"/>
      <c r="F5" s="3"/>
      <c r="G5" s="3"/>
      <c r="H5" s="3"/>
      <c r="I5" s="3"/>
      <c r="J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" ht="12.75">
      <c r="A6" s="32"/>
      <c r="B6" s="32"/>
      <c r="C6" s="32"/>
    </row>
    <row r="12" ht="12.75" customHeight="1" thickBot="1"/>
    <row r="13" spans="1:22" ht="12.75" customHeight="1">
      <c r="A13" s="8" t="s">
        <v>20</v>
      </c>
      <c r="B13" s="9"/>
      <c r="C13" s="10"/>
      <c r="D13" s="11" t="s">
        <v>2</v>
      </c>
      <c r="E13" s="12"/>
      <c r="F13" s="13"/>
      <c r="G13" s="14"/>
      <c r="H13" s="15"/>
      <c r="I13" s="12"/>
      <c r="J13" s="16"/>
      <c r="K13" s="17" t="s">
        <v>3</v>
      </c>
      <c r="L13" s="12"/>
      <c r="M13" s="13"/>
      <c r="N13" s="14"/>
      <c r="O13" s="15"/>
      <c r="P13" s="12"/>
      <c r="Q13" s="16"/>
      <c r="R13" s="17" t="s">
        <v>4</v>
      </c>
      <c r="S13" s="12"/>
      <c r="T13" s="13"/>
      <c r="U13" s="14"/>
      <c r="V13" s="18"/>
    </row>
    <row r="14" spans="1:22" ht="12.75">
      <c r="A14" s="54" t="s">
        <v>5</v>
      </c>
      <c r="B14" s="20" t="s">
        <v>6</v>
      </c>
      <c r="C14" s="20" t="s">
        <v>7</v>
      </c>
      <c r="D14" s="21" t="s">
        <v>8</v>
      </c>
      <c r="E14" s="22"/>
      <c r="F14" s="21">
        <v>95</v>
      </c>
      <c r="G14" s="21" t="s">
        <v>9</v>
      </c>
      <c r="H14" s="21" t="s">
        <v>10</v>
      </c>
      <c r="I14" s="23" t="s">
        <v>6</v>
      </c>
      <c r="J14" s="24" t="s">
        <v>7</v>
      </c>
      <c r="K14" s="24" t="s">
        <v>8</v>
      </c>
      <c r="L14" s="25"/>
      <c r="M14" s="24" t="s">
        <v>11</v>
      </c>
      <c r="N14" s="24" t="s">
        <v>9</v>
      </c>
      <c r="O14" s="24" t="s">
        <v>10</v>
      </c>
      <c r="P14" s="23" t="s">
        <v>6</v>
      </c>
      <c r="Q14" s="24" t="s">
        <v>7</v>
      </c>
      <c r="R14" s="24" t="s">
        <v>8</v>
      </c>
      <c r="S14" s="25"/>
      <c r="T14" s="24" t="s">
        <v>12</v>
      </c>
      <c r="U14" s="24" t="s">
        <v>9</v>
      </c>
      <c r="V14" s="26" t="s">
        <v>10</v>
      </c>
    </row>
    <row r="15" spans="1:22" ht="12.75" customHeight="1">
      <c r="A15" s="27" t="s">
        <v>13</v>
      </c>
      <c r="B15" s="34">
        <v>8</v>
      </c>
      <c r="C15" s="50">
        <v>10.3</v>
      </c>
      <c r="D15" s="34">
        <v>78</v>
      </c>
      <c r="E15" s="34" t="str">
        <f aca="true" t="shared" si="0" ref="E15:E22">IF(AND(OR(AND(F15&gt;100,F15&lt;&gt;0),H15&lt;100),H15&lt;&gt;0),"*"," ")</f>
        <v> </v>
      </c>
      <c r="F15" s="46">
        <v>34</v>
      </c>
      <c r="G15" s="34" t="str">
        <f aca="true" t="shared" si="1" ref="G15:G22">IF(B15&lt;5,"NC","--")</f>
        <v>--</v>
      </c>
      <c r="H15" s="46">
        <v>153</v>
      </c>
      <c r="I15" s="35">
        <v>8</v>
      </c>
      <c r="J15" s="50">
        <v>7.5</v>
      </c>
      <c r="K15" s="34">
        <v>106</v>
      </c>
      <c r="L15" s="34" t="str">
        <f>IF(AND(OR(AND(M15&gt;100,M15&lt;&gt;0),O15&lt;100),O15&lt;&gt;0),"*"," ")</f>
        <v> </v>
      </c>
      <c r="M15" s="34">
        <f aca="true" t="shared" si="2" ref="M15:M22">IF(I15&lt;5," ",((I15*(1-1/(9*I15)-1.96/3*((1/I15)^(1/2)))^3)/J15)*100)</f>
        <v>45.92843418212952</v>
      </c>
      <c r="N15" s="34" t="str">
        <f aca="true" t="shared" si="3" ref="N15:N22">IF(I15&lt;5,"NC","--")</f>
        <v>--</v>
      </c>
      <c r="O15" s="34">
        <v>209</v>
      </c>
      <c r="P15" s="35">
        <v>0</v>
      </c>
      <c r="Q15" s="50">
        <v>2.8</v>
      </c>
      <c r="R15" s="34" t="s">
        <v>22</v>
      </c>
      <c r="S15" s="34"/>
      <c r="T15" s="34" t="str">
        <f aca="true" t="shared" si="4" ref="T15:T22">IF(P15&lt;5," ",((P15*(1-1/(9*P15)-1.96/3*((1/P15)^(1/2)))^3)/Q15)*100)</f>
        <v> </v>
      </c>
      <c r="U15" s="34" t="str">
        <f aca="true" t="shared" si="5" ref="U15:U22">IF(P15&lt;5,"NC","--")</f>
        <v>NC</v>
      </c>
      <c r="V15" s="36" t="str">
        <f aca="true" t="shared" si="6" ref="V15:V21">IF(P15&lt;5," ",(((P15+1)*(1-1/(9*(P15+1))+(1.96/3)*(1/(P15+1))^(1/2))^3)/Q15)*100)</f>
        <v> </v>
      </c>
    </row>
    <row r="16" spans="1:22" ht="12.75" customHeight="1">
      <c r="A16" s="28" t="s">
        <v>14</v>
      </c>
      <c r="B16" s="37">
        <v>9</v>
      </c>
      <c r="C16" s="51">
        <v>3.8</v>
      </c>
      <c r="D16" s="37">
        <v>239</v>
      </c>
      <c r="E16" s="37" t="str">
        <f t="shared" si="0"/>
        <v>*</v>
      </c>
      <c r="F16" s="47">
        <v>109</v>
      </c>
      <c r="G16" s="37" t="str">
        <f t="shared" si="1"/>
        <v>--</v>
      </c>
      <c r="H16" s="47">
        <v>455</v>
      </c>
      <c r="I16" s="38">
        <v>5</v>
      </c>
      <c r="J16" s="51">
        <v>2</v>
      </c>
      <c r="K16" s="37">
        <v>245</v>
      </c>
      <c r="L16" s="37" t="str">
        <f>IF(AND(OR(AND(M16&gt;100,M16&lt;&gt;0),O16&lt;100),O16&lt;&gt;0),"*"," ")</f>
        <v> </v>
      </c>
      <c r="M16" s="37">
        <v>79</v>
      </c>
      <c r="N16" s="37" t="str">
        <f t="shared" si="3"/>
        <v>--</v>
      </c>
      <c r="O16" s="37">
        <v>571</v>
      </c>
      <c r="P16" s="38">
        <v>4</v>
      </c>
      <c r="Q16" s="51">
        <v>1.7</v>
      </c>
      <c r="R16" s="37" t="s">
        <v>22</v>
      </c>
      <c r="S16" s="37"/>
      <c r="T16" s="37" t="str">
        <f t="shared" si="4"/>
        <v> </v>
      </c>
      <c r="U16" s="37" t="str">
        <f t="shared" si="5"/>
        <v>NC</v>
      </c>
      <c r="V16" s="39" t="str">
        <f t="shared" si="6"/>
        <v> </v>
      </c>
    </row>
    <row r="17" spans="1:22" ht="12.75">
      <c r="A17" s="29" t="s">
        <v>24</v>
      </c>
      <c r="B17" s="40">
        <v>7</v>
      </c>
      <c r="C17" s="52">
        <v>5.9</v>
      </c>
      <c r="D17" s="40">
        <v>119</v>
      </c>
      <c r="E17" s="40"/>
      <c r="F17" s="48">
        <v>48</v>
      </c>
      <c r="G17" s="40" t="str">
        <f>IF(B17&lt;5,"NC","--")</f>
        <v>--</v>
      </c>
      <c r="H17" s="48">
        <v>245</v>
      </c>
      <c r="I17" s="41">
        <v>3</v>
      </c>
      <c r="J17" s="52">
        <v>3.6</v>
      </c>
      <c r="K17" s="40" t="s">
        <v>22</v>
      </c>
      <c r="L17" s="40"/>
      <c r="M17" s="40"/>
      <c r="N17" s="40" t="str">
        <f>IF(I17&lt;5,"NC","--")</f>
        <v>NC</v>
      </c>
      <c r="O17" s="40"/>
      <c r="P17" s="41">
        <v>4</v>
      </c>
      <c r="Q17" s="52">
        <v>2.3</v>
      </c>
      <c r="R17" s="40" t="s">
        <v>22</v>
      </c>
      <c r="S17" s="40"/>
      <c r="T17" s="40"/>
      <c r="U17" s="40" t="str">
        <f>IF(P17&lt;5,"NC","--")</f>
        <v>NC</v>
      </c>
      <c r="V17" s="42"/>
    </row>
    <row r="18" spans="1:22" ht="12.75">
      <c r="A18" s="28" t="s">
        <v>18</v>
      </c>
      <c r="B18" s="40">
        <v>2</v>
      </c>
      <c r="C18" s="52">
        <v>4.8</v>
      </c>
      <c r="D18" s="40" t="s">
        <v>22</v>
      </c>
      <c r="E18" s="40"/>
      <c r="F18" s="48" t="str">
        <f>IF(B18&lt;5," ",((B18*(1-1/(9*B18)-1.96/3*((1/B18)^(1/2)))^3)/C18)*100)</f>
        <v> </v>
      </c>
      <c r="G18" s="40" t="str">
        <f t="shared" si="1"/>
        <v>NC</v>
      </c>
      <c r="H18" s="48" t="str">
        <f>IF(B18&lt;5," ",(((B18+1)*(1-1/(9*(B18+1))+(1.96/3)*(1/(B18+1))^(1/2))^3)/C18)*100)</f>
        <v> </v>
      </c>
      <c r="I18" s="41">
        <v>2</v>
      </c>
      <c r="J18" s="52">
        <v>2.7</v>
      </c>
      <c r="K18" s="40" t="s">
        <v>22</v>
      </c>
      <c r="L18" s="40"/>
      <c r="M18" s="40" t="str">
        <f t="shared" si="2"/>
        <v> </v>
      </c>
      <c r="N18" s="40" t="str">
        <f t="shared" si="3"/>
        <v>NC</v>
      </c>
      <c r="O18" s="40" t="str">
        <f>IF(I18&lt;5," ",(((I18+1)*(1-1/(9*(I18+1))+(1.96/3)*(1/(I18+1))^(1/2))^3)/J18)*100)</f>
        <v> </v>
      </c>
      <c r="P18" s="41">
        <v>0</v>
      </c>
      <c r="Q18" s="52">
        <v>2.1</v>
      </c>
      <c r="R18" s="40" t="s">
        <v>22</v>
      </c>
      <c r="S18" s="40"/>
      <c r="T18" s="40" t="str">
        <f t="shared" si="4"/>
        <v> </v>
      </c>
      <c r="U18" s="40" t="str">
        <f t="shared" si="5"/>
        <v>NC</v>
      </c>
      <c r="V18" s="42" t="str">
        <f t="shared" si="6"/>
        <v> </v>
      </c>
    </row>
    <row r="19" spans="1:22" ht="12.75">
      <c r="A19" s="29" t="s">
        <v>15</v>
      </c>
      <c r="B19" s="37">
        <v>0</v>
      </c>
      <c r="C19" s="51">
        <v>1.2</v>
      </c>
      <c r="D19" s="37" t="s">
        <v>22</v>
      </c>
      <c r="E19" s="37"/>
      <c r="F19" s="47" t="str">
        <f>IF(B19&lt;5," ",((B19*(1-1/(9*B19)-1.96/3*((1/B19)^(1/2)))^3)/C19)*100)</f>
        <v> </v>
      </c>
      <c r="G19" s="37" t="str">
        <f t="shared" si="1"/>
        <v>NC</v>
      </c>
      <c r="H19" s="47" t="str">
        <f>IF(B19&lt;5," ",(((B19+1)*(1-1/(9*(B19+1))+(1.96/3)*(1/(B19+1))^(1/2))^3)/C19)*100)</f>
        <v> </v>
      </c>
      <c r="I19" s="38">
        <v>0</v>
      </c>
      <c r="J19" s="51">
        <v>0.9</v>
      </c>
      <c r="K19" s="37" t="s">
        <v>22</v>
      </c>
      <c r="L19" s="37"/>
      <c r="M19" s="37" t="str">
        <f t="shared" si="2"/>
        <v> </v>
      </c>
      <c r="N19" s="37" t="str">
        <f t="shared" si="3"/>
        <v>NC</v>
      </c>
      <c r="O19" s="37" t="str">
        <f>IF(I19&lt;5," ",(((I19+1)*(1-1/(9*(I19+1))+(1.96/3)*(1/(I19+1))^(1/2))^3)/J19)*100)</f>
        <v> </v>
      </c>
      <c r="P19" s="38">
        <v>0</v>
      </c>
      <c r="Q19" s="51">
        <v>0.3</v>
      </c>
      <c r="R19" s="37" t="s">
        <v>22</v>
      </c>
      <c r="S19" s="37"/>
      <c r="T19" s="37" t="str">
        <f t="shared" si="4"/>
        <v> </v>
      </c>
      <c r="U19" s="37" t="str">
        <f t="shared" si="5"/>
        <v>NC</v>
      </c>
      <c r="V19" s="39" t="str">
        <f t="shared" si="6"/>
        <v> </v>
      </c>
    </row>
    <row r="20" spans="1:22" ht="12.75">
      <c r="A20" s="28" t="s">
        <v>16</v>
      </c>
      <c r="B20" s="40">
        <v>62</v>
      </c>
      <c r="C20" s="52">
        <v>39</v>
      </c>
      <c r="D20" s="40">
        <v>159</v>
      </c>
      <c r="E20" s="40" t="str">
        <f t="shared" si="0"/>
        <v>*</v>
      </c>
      <c r="F20" s="48">
        <f>IF(B20&lt;5," ",((B20*(1-1/(9*B20)-1.96/3*((1/B20)^(1/2)))^3)/C20)*100)</f>
        <v>121.877682108126</v>
      </c>
      <c r="G20" s="40" t="str">
        <f t="shared" si="1"/>
        <v>--</v>
      </c>
      <c r="H20" s="48">
        <f>IF(B20&lt;5," ",(((B20+1)*(1-1/(9*(B20+1))+(1.96/3)*(1/(B20+1))^(1/2))^3)/C20)*100)</f>
        <v>203.80219204459067</v>
      </c>
      <c r="I20" s="41">
        <v>37</v>
      </c>
      <c r="J20" s="52">
        <v>24.1</v>
      </c>
      <c r="K20" s="40">
        <v>154</v>
      </c>
      <c r="L20" s="40" t="str">
        <f>IF(AND(OR(AND(M20&gt;100,M20&lt;&gt;0),O20&lt;100),O20&lt;&gt;0),"*"," ")</f>
        <v>*</v>
      </c>
      <c r="M20" s="40">
        <f t="shared" si="2"/>
        <v>108.0821209372878</v>
      </c>
      <c r="N20" s="40" t="str">
        <f t="shared" si="3"/>
        <v>--</v>
      </c>
      <c r="O20" s="40">
        <f>IF(I20&lt;5," ",(((I20+1)*(1-1/(9*(I20+1))+(1.96/3)*(1/(I20+1))^(1/2))^3)/J20)*100)</f>
        <v>211.62392832776354</v>
      </c>
      <c r="P20" s="41">
        <v>25</v>
      </c>
      <c r="Q20" s="52">
        <v>14.9</v>
      </c>
      <c r="R20" s="40">
        <v>167</v>
      </c>
      <c r="S20" s="40" t="str">
        <f>IF(AND(OR(AND(T20&gt;100,T20&lt;&gt;0),V20&lt;100),V20&lt;&gt;0),"*"," ")</f>
        <v>*</v>
      </c>
      <c r="T20" s="40">
        <v>108</v>
      </c>
      <c r="U20" s="40" t="str">
        <f t="shared" si="5"/>
        <v>--</v>
      </c>
      <c r="V20" s="42">
        <v>247</v>
      </c>
    </row>
    <row r="21" spans="1:22" ht="12.75">
      <c r="A21" s="28" t="s">
        <v>19</v>
      </c>
      <c r="B21" s="43">
        <v>4</v>
      </c>
      <c r="C21" s="53">
        <v>8.7</v>
      </c>
      <c r="D21" s="43" t="s">
        <v>22</v>
      </c>
      <c r="E21" s="43" t="str">
        <f t="shared" si="0"/>
        <v> </v>
      </c>
      <c r="F21" s="49"/>
      <c r="G21" s="43" t="str">
        <f t="shared" si="1"/>
        <v>NC</v>
      </c>
      <c r="H21" s="49"/>
      <c r="I21" s="44">
        <v>2</v>
      </c>
      <c r="J21" s="53">
        <v>4.6</v>
      </c>
      <c r="K21" s="43" t="s">
        <v>22</v>
      </c>
      <c r="L21" s="43"/>
      <c r="M21" s="43" t="str">
        <f t="shared" si="2"/>
        <v> </v>
      </c>
      <c r="N21" s="43" t="str">
        <f t="shared" si="3"/>
        <v>NC</v>
      </c>
      <c r="O21" s="43" t="str">
        <f>IF(I21&lt;5," ",(((I21+1)*(1-1/(9*(I21+1))+(1.96/3)*(1/(I21+1))^(1/2))^3)/J21)*100)</f>
        <v> </v>
      </c>
      <c r="P21" s="44">
        <v>2</v>
      </c>
      <c r="Q21" s="53">
        <v>4.2</v>
      </c>
      <c r="R21" s="43" t="s">
        <v>22</v>
      </c>
      <c r="S21" s="43"/>
      <c r="T21" s="43" t="str">
        <f t="shared" si="4"/>
        <v> </v>
      </c>
      <c r="U21" s="43" t="str">
        <f t="shared" si="5"/>
        <v>NC</v>
      </c>
      <c r="V21" s="45" t="str">
        <f t="shared" si="6"/>
        <v> </v>
      </c>
    </row>
    <row r="22" spans="1:22" ht="12.75">
      <c r="A22" s="29" t="s">
        <v>17</v>
      </c>
      <c r="B22" s="43">
        <v>7</v>
      </c>
      <c r="C22" s="53">
        <v>5.4</v>
      </c>
      <c r="D22" s="43">
        <v>129</v>
      </c>
      <c r="E22" s="43" t="str">
        <f t="shared" si="0"/>
        <v> </v>
      </c>
      <c r="F22" s="49">
        <f>IF(B22&lt;5," ",((B22*(1-1/(9*B22)-1.96/3*((1/B22)^(1/2)))^3)/C22)*100)</f>
        <v>51.93294260330404</v>
      </c>
      <c r="G22" s="43" t="str">
        <f t="shared" si="1"/>
        <v>--</v>
      </c>
      <c r="H22" s="49">
        <v>266</v>
      </c>
      <c r="I22" s="44">
        <v>2</v>
      </c>
      <c r="J22" s="53">
        <v>2.6</v>
      </c>
      <c r="K22" s="43" t="s">
        <v>22</v>
      </c>
      <c r="L22" s="43"/>
      <c r="M22" s="43" t="str">
        <f t="shared" si="2"/>
        <v> </v>
      </c>
      <c r="N22" s="43" t="str">
        <f t="shared" si="3"/>
        <v>NC</v>
      </c>
      <c r="O22" s="43" t="str">
        <f>IF(I22&lt;5," ",(((I22+1)*(1-1/(9*(I22+1))+(1.96/3)*(1/(I22+1))^(1/2))^3)/J22)*100)</f>
        <v> </v>
      </c>
      <c r="P22" s="44">
        <v>5</v>
      </c>
      <c r="Q22" s="53">
        <v>2.8</v>
      </c>
      <c r="R22" s="43">
        <v>180</v>
      </c>
      <c r="S22" s="43" t="str">
        <f>IF(AND(OR(AND(T22&gt;100,T22&lt;&gt;0),V22&lt;100),V22&lt;&gt;0),"*"," ")</f>
        <v> </v>
      </c>
      <c r="T22" s="43">
        <f t="shared" si="4"/>
        <v>57.54678076123121</v>
      </c>
      <c r="U22" s="43" t="str">
        <f t="shared" si="5"/>
        <v>--</v>
      </c>
      <c r="V22" s="45">
        <v>420</v>
      </c>
    </row>
    <row r="45" ht="13.5" thickBot="1"/>
    <row r="46" spans="1:22" ht="12.75">
      <c r="A46" s="8" t="s">
        <v>21</v>
      </c>
      <c r="B46" s="9"/>
      <c r="C46" s="10"/>
      <c r="D46" s="11" t="s">
        <v>2</v>
      </c>
      <c r="E46" s="12"/>
      <c r="F46" s="13"/>
      <c r="G46" s="14"/>
      <c r="H46" s="15"/>
      <c r="I46" s="12"/>
      <c r="J46" s="16"/>
      <c r="K46" s="17" t="s">
        <v>3</v>
      </c>
      <c r="L46" s="12"/>
      <c r="M46" s="13"/>
      <c r="N46" s="14"/>
      <c r="O46" s="15"/>
      <c r="P46" s="12"/>
      <c r="Q46" s="16"/>
      <c r="R46" s="17" t="s">
        <v>4</v>
      </c>
      <c r="S46" s="12"/>
      <c r="T46" s="13"/>
      <c r="U46" s="14"/>
      <c r="V46" s="18"/>
    </row>
    <row r="47" spans="1:22" ht="12.75">
      <c r="A47" s="54" t="s">
        <v>5</v>
      </c>
      <c r="B47" s="20" t="s">
        <v>6</v>
      </c>
      <c r="C47" s="20" t="s">
        <v>7</v>
      </c>
      <c r="D47" s="21" t="s">
        <v>8</v>
      </c>
      <c r="E47" s="22"/>
      <c r="F47" s="21">
        <v>95</v>
      </c>
      <c r="G47" s="21" t="s">
        <v>9</v>
      </c>
      <c r="H47" s="21" t="s">
        <v>10</v>
      </c>
      <c r="I47" s="23" t="s">
        <v>6</v>
      </c>
      <c r="J47" s="24" t="s">
        <v>7</v>
      </c>
      <c r="K47" s="24" t="s">
        <v>8</v>
      </c>
      <c r="L47" s="25"/>
      <c r="M47" s="24" t="s">
        <v>11</v>
      </c>
      <c r="N47" s="24" t="s">
        <v>9</v>
      </c>
      <c r="O47" s="24" t="s">
        <v>10</v>
      </c>
      <c r="P47" s="23" t="s">
        <v>6</v>
      </c>
      <c r="Q47" s="24" t="s">
        <v>7</v>
      </c>
      <c r="R47" s="24" t="s">
        <v>8</v>
      </c>
      <c r="S47" s="25"/>
      <c r="T47" s="24" t="s">
        <v>12</v>
      </c>
      <c r="U47" s="24" t="s">
        <v>9</v>
      </c>
      <c r="V47" s="26" t="s">
        <v>10</v>
      </c>
    </row>
    <row r="48" spans="1:22" ht="12.75">
      <c r="A48" s="27" t="s">
        <v>13</v>
      </c>
      <c r="B48" s="34">
        <v>2</v>
      </c>
      <c r="C48" s="50">
        <v>4</v>
      </c>
      <c r="D48" s="34" t="s">
        <v>22</v>
      </c>
      <c r="E48" s="34"/>
      <c r="F48" s="46" t="str">
        <f aca="true" t="shared" si="7" ref="F48:F55">IF(B48&lt;5," ",((B48*(1-1/(9*B48)-1.96/3*((1/B48)^(1/2)))^3)/C48)*100)</f>
        <v> </v>
      </c>
      <c r="G48" s="34" t="str">
        <f aca="true" t="shared" si="8" ref="G48:G55">IF(B48&lt;5,"NC","--")</f>
        <v>NC</v>
      </c>
      <c r="H48" s="46" t="str">
        <f aca="true" t="shared" si="9" ref="H48:H55">IF(B48&lt;5," ",(((B48+1)*(1-1/(9*(B48+1))+(1.96/3)*(1/(B48+1))^(1/2))^3)/C48)*100)</f>
        <v> </v>
      </c>
      <c r="I48" s="35">
        <v>2</v>
      </c>
      <c r="J48" s="50">
        <v>2.9</v>
      </c>
      <c r="K48" s="34" t="s">
        <v>22</v>
      </c>
      <c r="L48" s="34"/>
      <c r="M48" s="34" t="str">
        <f aca="true" t="shared" si="10" ref="M48:M55">IF(I48&lt;5," ",((I48*(1-1/(9*I48)-1.96/3*((1/I48)^(1/2)))^3)/J48)*100)</f>
        <v> </v>
      </c>
      <c r="N48" s="34" t="str">
        <f aca="true" t="shared" si="11" ref="N48:N55">IF(I48&lt;5,"NC","--")</f>
        <v>NC</v>
      </c>
      <c r="O48" s="34" t="str">
        <f aca="true" t="shared" si="12" ref="O48:O55">IF(I48&lt;5," ",(((I48+1)*(1-1/(9*(I48+1))+(1.96/3)*(1/(I48+1))^(1/2))^3)/J48)*100)</f>
        <v> </v>
      </c>
      <c r="P48" s="35">
        <v>0</v>
      </c>
      <c r="Q48" s="50">
        <v>1.1</v>
      </c>
      <c r="R48" s="34" t="s">
        <v>22</v>
      </c>
      <c r="S48" s="34"/>
      <c r="T48" s="34" t="str">
        <f aca="true" t="shared" si="13" ref="T48:T55">IF(P48&lt;5," ",((P48*(1-1/(9*P48)-1.96/3*((1/P48)^(1/2)))^3)/Q48)*100)</f>
        <v> </v>
      </c>
      <c r="U48" s="34" t="str">
        <f aca="true" t="shared" si="14" ref="U48:U55">IF(P48&lt;5,"NC","--")</f>
        <v>NC</v>
      </c>
      <c r="V48" s="36" t="str">
        <f aca="true" t="shared" si="15" ref="V48:V55">IF(P48&lt;5," ",(((P48+1)*(1-1/(9*(P48+1))+(1.96/3)*(1/(P48+1))^(1/2))^3)/Q48)*100)</f>
        <v> </v>
      </c>
    </row>
    <row r="49" spans="1:22" ht="12.75">
      <c r="A49" s="28" t="s">
        <v>14</v>
      </c>
      <c r="B49" s="37">
        <v>5</v>
      </c>
      <c r="C49" s="51">
        <v>1.3</v>
      </c>
      <c r="D49" s="37">
        <v>383</v>
      </c>
      <c r="E49" s="37" t="str">
        <f>IF(AND(OR(AND(F49&gt;100,F49&lt;&gt;0),H49&lt;100),H49&lt;&gt;0),"*"," ")</f>
        <v>*</v>
      </c>
      <c r="F49" s="47">
        <v>123</v>
      </c>
      <c r="G49" s="37" t="str">
        <f t="shared" si="8"/>
        <v>--</v>
      </c>
      <c r="H49" s="47">
        <v>893</v>
      </c>
      <c r="I49" s="38">
        <v>3</v>
      </c>
      <c r="J49" s="51">
        <v>0.7</v>
      </c>
      <c r="K49" s="37" t="s">
        <v>22</v>
      </c>
      <c r="L49" s="37"/>
      <c r="M49" s="37" t="str">
        <f t="shared" si="10"/>
        <v> </v>
      </c>
      <c r="N49" s="37" t="str">
        <f t="shared" si="11"/>
        <v>NC</v>
      </c>
      <c r="O49" s="37" t="str">
        <f t="shared" si="12"/>
        <v> </v>
      </c>
      <c r="P49" s="38">
        <v>2</v>
      </c>
      <c r="Q49" s="51">
        <v>0.6</v>
      </c>
      <c r="R49" s="37" t="s">
        <v>22</v>
      </c>
      <c r="S49" s="37"/>
      <c r="T49" s="37" t="str">
        <f t="shared" si="13"/>
        <v> </v>
      </c>
      <c r="U49" s="37" t="str">
        <f t="shared" si="14"/>
        <v>NC</v>
      </c>
      <c r="V49" s="39" t="str">
        <f t="shared" si="15"/>
        <v> </v>
      </c>
    </row>
    <row r="50" spans="1:22" ht="12.75">
      <c r="A50" s="29" t="s">
        <v>24</v>
      </c>
      <c r="B50" s="40">
        <v>3</v>
      </c>
      <c r="C50" s="52">
        <v>1.8</v>
      </c>
      <c r="D50" s="40" t="s">
        <v>22</v>
      </c>
      <c r="E50" s="40"/>
      <c r="F50" s="48"/>
      <c r="G50" s="40" t="str">
        <f>IF(B50&lt;5,"NC","--")</f>
        <v>NC</v>
      </c>
      <c r="H50" s="48"/>
      <c r="I50" s="41">
        <v>2</v>
      </c>
      <c r="J50" s="52">
        <v>1.1</v>
      </c>
      <c r="K50" s="40" t="s">
        <v>22</v>
      </c>
      <c r="L50" s="40"/>
      <c r="M50" s="40"/>
      <c r="N50" s="40" t="str">
        <f>IF(I50&lt;5,"NC","--")</f>
        <v>NC</v>
      </c>
      <c r="O50" s="40"/>
      <c r="P50" s="41">
        <v>1</v>
      </c>
      <c r="Q50" s="52">
        <v>0.7</v>
      </c>
      <c r="R50" s="40" t="s">
        <v>22</v>
      </c>
      <c r="S50" s="40"/>
      <c r="T50" s="40"/>
      <c r="U50" s="40" t="str">
        <f>IF(P50&lt;5,"NC","--")</f>
        <v>NC</v>
      </c>
      <c r="V50" s="42"/>
    </row>
    <row r="51" spans="1:22" ht="12.75">
      <c r="A51" s="28" t="s">
        <v>18</v>
      </c>
      <c r="B51" s="40">
        <v>1</v>
      </c>
      <c r="C51" s="52">
        <v>1.8</v>
      </c>
      <c r="D51" s="40" t="s">
        <v>22</v>
      </c>
      <c r="E51" s="40"/>
      <c r="F51" s="48" t="str">
        <f t="shared" si="7"/>
        <v> </v>
      </c>
      <c r="G51" s="40" t="str">
        <f t="shared" si="8"/>
        <v>NC</v>
      </c>
      <c r="H51" s="48" t="str">
        <f t="shared" si="9"/>
        <v> </v>
      </c>
      <c r="I51" s="41">
        <v>1</v>
      </c>
      <c r="J51" s="52">
        <v>1</v>
      </c>
      <c r="K51" s="40" t="s">
        <v>22</v>
      </c>
      <c r="L51" s="40"/>
      <c r="M51" s="40" t="str">
        <f t="shared" si="10"/>
        <v> </v>
      </c>
      <c r="N51" s="40" t="str">
        <f t="shared" si="11"/>
        <v>NC</v>
      </c>
      <c r="O51" s="40" t="str">
        <f t="shared" si="12"/>
        <v> </v>
      </c>
      <c r="P51" s="41">
        <v>0</v>
      </c>
      <c r="Q51" s="52">
        <v>0.8</v>
      </c>
      <c r="R51" s="40" t="s">
        <v>22</v>
      </c>
      <c r="S51" s="40"/>
      <c r="T51" s="40" t="str">
        <f t="shared" si="13"/>
        <v> </v>
      </c>
      <c r="U51" s="40" t="str">
        <f t="shared" si="14"/>
        <v>NC</v>
      </c>
      <c r="V51" s="42" t="str">
        <f t="shared" si="15"/>
        <v> </v>
      </c>
    </row>
    <row r="52" spans="1:22" ht="12.75">
      <c r="A52" s="29" t="s">
        <v>15</v>
      </c>
      <c r="B52" s="37">
        <v>0</v>
      </c>
      <c r="C52" s="51">
        <v>0.4</v>
      </c>
      <c r="D52" s="37" t="s">
        <v>22</v>
      </c>
      <c r="E52" s="37"/>
      <c r="F52" s="47" t="str">
        <f t="shared" si="7"/>
        <v> </v>
      </c>
      <c r="G52" s="37" t="str">
        <f t="shared" si="8"/>
        <v>NC</v>
      </c>
      <c r="H52" s="47" t="str">
        <f t="shared" si="9"/>
        <v> </v>
      </c>
      <c r="I52" s="38">
        <v>0</v>
      </c>
      <c r="J52" s="51">
        <v>0.3</v>
      </c>
      <c r="K52" s="37" t="s">
        <v>22</v>
      </c>
      <c r="L52" s="37"/>
      <c r="M52" s="37" t="str">
        <f t="shared" si="10"/>
        <v> </v>
      </c>
      <c r="N52" s="37" t="str">
        <f t="shared" si="11"/>
        <v>NC</v>
      </c>
      <c r="O52" s="37" t="str">
        <f t="shared" si="12"/>
        <v> </v>
      </c>
      <c r="P52" s="38">
        <v>0</v>
      </c>
      <c r="Q52" s="51">
        <v>0.1</v>
      </c>
      <c r="R52" s="37" t="s">
        <v>22</v>
      </c>
      <c r="S52" s="37"/>
      <c r="T52" s="37" t="str">
        <f t="shared" si="13"/>
        <v> </v>
      </c>
      <c r="U52" s="37" t="str">
        <f t="shared" si="14"/>
        <v>NC</v>
      </c>
      <c r="V52" s="39" t="str">
        <f t="shared" si="15"/>
        <v> </v>
      </c>
    </row>
    <row r="53" spans="1:22" ht="12.75">
      <c r="A53" s="28" t="s">
        <v>16</v>
      </c>
      <c r="B53" s="40">
        <v>21</v>
      </c>
      <c r="C53" s="52">
        <v>13.8</v>
      </c>
      <c r="D53" s="40">
        <v>152</v>
      </c>
      <c r="E53" s="40" t="str">
        <f>IF(AND(OR(AND(F53&gt;100,F53&lt;&gt;0),H53&lt;100),H53&lt;&gt;0),"*"," ")</f>
        <v> </v>
      </c>
      <c r="F53" s="48">
        <f t="shared" si="7"/>
        <v>94.16142508877653</v>
      </c>
      <c r="G53" s="40" t="str">
        <f t="shared" si="8"/>
        <v>--</v>
      </c>
      <c r="H53" s="48">
        <f t="shared" si="9"/>
        <v>232.62650437750523</v>
      </c>
      <c r="I53" s="41">
        <v>15</v>
      </c>
      <c r="J53" s="52">
        <v>8.9</v>
      </c>
      <c r="K53" s="40">
        <v>169</v>
      </c>
      <c r="L53" s="40" t="str">
        <f>IF(AND(OR(AND(M53&gt;100,M53&lt;&gt;0),O53&lt;100),O53&lt;&gt;0),"*"," ")</f>
        <v> </v>
      </c>
      <c r="M53" s="40">
        <v>94</v>
      </c>
      <c r="N53" s="40" t="str">
        <f t="shared" si="11"/>
        <v>--</v>
      </c>
      <c r="O53" s="40">
        <v>278</v>
      </c>
      <c r="P53" s="41">
        <v>6</v>
      </c>
      <c r="Q53" s="52">
        <v>4.9</v>
      </c>
      <c r="R53" s="40">
        <v>123</v>
      </c>
      <c r="S53" s="40" t="str">
        <f>IF(AND(OR(AND(T53&gt;100,T53&lt;&gt;0),V53&lt;100),V53&lt;&gt;0),"*"," ")</f>
        <v> </v>
      </c>
      <c r="T53" s="40">
        <v>45</v>
      </c>
      <c r="U53" s="40" t="str">
        <f t="shared" si="14"/>
        <v>--</v>
      </c>
      <c r="V53" s="42">
        <v>268</v>
      </c>
    </row>
    <row r="54" spans="1:22" ht="12.75">
      <c r="A54" s="28" t="s">
        <v>19</v>
      </c>
      <c r="B54" s="43">
        <v>1</v>
      </c>
      <c r="C54" s="53">
        <v>2.8</v>
      </c>
      <c r="D54" s="43" t="s">
        <v>22</v>
      </c>
      <c r="E54" s="43"/>
      <c r="F54" s="49" t="str">
        <f t="shared" si="7"/>
        <v> </v>
      </c>
      <c r="G54" s="43" t="str">
        <f t="shared" si="8"/>
        <v>NC</v>
      </c>
      <c r="H54" s="49" t="str">
        <f t="shared" si="9"/>
        <v> </v>
      </c>
      <c r="I54" s="44">
        <v>0</v>
      </c>
      <c r="J54" s="53">
        <v>1.4</v>
      </c>
      <c r="K54" s="43" t="s">
        <v>22</v>
      </c>
      <c r="L54" s="43"/>
      <c r="M54" s="43" t="str">
        <f t="shared" si="10"/>
        <v> </v>
      </c>
      <c r="N54" s="43" t="str">
        <f t="shared" si="11"/>
        <v>NC</v>
      </c>
      <c r="O54" s="43" t="str">
        <f t="shared" si="12"/>
        <v> </v>
      </c>
      <c r="P54" s="44">
        <v>1</v>
      </c>
      <c r="Q54" s="53">
        <v>1.4</v>
      </c>
      <c r="R54" s="43" t="s">
        <v>22</v>
      </c>
      <c r="S54" s="43"/>
      <c r="T54" s="43" t="str">
        <f t="shared" si="13"/>
        <v> </v>
      </c>
      <c r="U54" s="43" t="str">
        <f t="shared" si="14"/>
        <v>NC</v>
      </c>
      <c r="V54" s="45" t="str">
        <f t="shared" si="15"/>
        <v> </v>
      </c>
    </row>
    <row r="55" spans="1:22" ht="12.75">
      <c r="A55" s="29" t="s">
        <v>17</v>
      </c>
      <c r="B55" s="43">
        <v>4</v>
      </c>
      <c r="C55" s="53">
        <v>2.1</v>
      </c>
      <c r="D55" s="43" t="s">
        <v>22</v>
      </c>
      <c r="E55" s="43"/>
      <c r="F55" s="49" t="str">
        <f t="shared" si="7"/>
        <v> </v>
      </c>
      <c r="G55" s="43" t="str">
        <f t="shared" si="8"/>
        <v>NC</v>
      </c>
      <c r="H55" s="49" t="str">
        <f t="shared" si="9"/>
        <v> </v>
      </c>
      <c r="I55" s="44">
        <v>0</v>
      </c>
      <c r="J55" s="53">
        <v>1</v>
      </c>
      <c r="K55" s="43" t="s">
        <v>22</v>
      </c>
      <c r="L55" s="43"/>
      <c r="M55" s="43" t="str">
        <f t="shared" si="10"/>
        <v> </v>
      </c>
      <c r="N55" s="43" t="str">
        <f t="shared" si="11"/>
        <v>NC</v>
      </c>
      <c r="O55" s="43" t="str">
        <f t="shared" si="12"/>
        <v> </v>
      </c>
      <c r="P55" s="44">
        <v>4</v>
      </c>
      <c r="Q55" s="53">
        <v>1.1</v>
      </c>
      <c r="R55" s="43" t="s">
        <v>22</v>
      </c>
      <c r="S55" s="43"/>
      <c r="T55" s="43" t="str">
        <f t="shared" si="13"/>
        <v> </v>
      </c>
      <c r="U55" s="43" t="str">
        <f t="shared" si="14"/>
        <v>NC</v>
      </c>
      <c r="V55" s="45" t="str">
        <f t="shared" si="15"/>
        <v> </v>
      </c>
    </row>
    <row r="56" ht="13.5" thickBot="1"/>
    <row r="57" spans="1:22" ht="12.75">
      <c r="A57" s="8" t="s">
        <v>1</v>
      </c>
      <c r="B57" s="9"/>
      <c r="C57" s="10"/>
      <c r="D57" s="11" t="s">
        <v>2</v>
      </c>
      <c r="E57" s="12"/>
      <c r="F57" s="13"/>
      <c r="G57" s="14"/>
      <c r="H57" s="15"/>
      <c r="I57" s="12"/>
      <c r="J57" s="16"/>
      <c r="K57" s="17" t="s">
        <v>3</v>
      </c>
      <c r="L57" s="12"/>
      <c r="M57" s="13"/>
      <c r="N57" s="14"/>
      <c r="O57" s="15"/>
      <c r="P57" s="12"/>
      <c r="Q57" s="16"/>
      <c r="R57" s="17" t="s">
        <v>4</v>
      </c>
      <c r="S57" s="12"/>
      <c r="T57" s="13"/>
      <c r="U57" s="14"/>
      <c r="V57" s="18"/>
    </row>
    <row r="58" spans="1:22" ht="12.75">
      <c r="A58" s="54" t="s">
        <v>5</v>
      </c>
      <c r="B58" s="20" t="s">
        <v>6</v>
      </c>
      <c r="C58" s="20" t="s">
        <v>7</v>
      </c>
      <c r="D58" s="21" t="s">
        <v>8</v>
      </c>
      <c r="E58" s="22"/>
      <c r="F58" s="21">
        <v>95</v>
      </c>
      <c r="G58" s="21" t="s">
        <v>9</v>
      </c>
      <c r="H58" s="21" t="s">
        <v>10</v>
      </c>
      <c r="I58" s="23" t="s">
        <v>6</v>
      </c>
      <c r="J58" s="24" t="s">
        <v>7</v>
      </c>
      <c r="K58" s="24" t="s">
        <v>8</v>
      </c>
      <c r="L58" s="25"/>
      <c r="M58" s="24" t="s">
        <v>11</v>
      </c>
      <c r="N58" s="24" t="s">
        <v>9</v>
      </c>
      <c r="O58" s="24" t="s">
        <v>10</v>
      </c>
      <c r="P58" s="23" t="s">
        <v>6</v>
      </c>
      <c r="Q58" s="24" t="s">
        <v>7</v>
      </c>
      <c r="R58" s="24" t="s">
        <v>8</v>
      </c>
      <c r="S58" s="25"/>
      <c r="T58" s="24" t="s">
        <v>12</v>
      </c>
      <c r="U58" s="24" t="s">
        <v>9</v>
      </c>
      <c r="V58" s="26" t="s">
        <v>10</v>
      </c>
    </row>
    <row r="59" spans="1:22" ht="12.75">
      <c r="A59" s="27" t="s">
        <v>13</v>
      </c>
      <c r="B59" s="34">
        <v>6</v>
      </c>
      <c r="C59" s="50">
        <v>6.3</v>
      </c>
      <c r="D59" s="34">
        <v>96</v>
      </c>
      <c r="E59" s="34" t="str">
        <f>IF(AND(OR(AND(F59&gt;100,F59&lt;&gt;0),H59&lt;100),H59&lt;&gt;0),"*"," ")</f>
        <v> </v>
      </c>
      <c r="F59" s="46">
        <f aca="true" t="shared" si="16" ref="F59:F66">IF(B59&lt;5," ",((B59*(1-1/(9*B59)-1.96/3*((1/B59)^(1/2)))^3)/C59)*100)</f>
        <v>34.776837153709224</v>
      </c>
      <c r="G59" s="34" t="str">
        <f aca="true" t="shared" si="17" ref="G59:G66">IF(B59&lt;5,"NC","--")</f>
        <v>--</v>
      </c>
      <c r="H59" s="46">
        <v>209</v>
      </c>
      <c r="I59" s="35">
        <v>6</v>
      </c>
      <c r="J59" s="50">
        <v>4.6</v>
      </c>
      <c r="K59" s="34">
        <v>131</v>
      </c>
      <c r="L59" s="34" t="str">
        <f>IF(AND(OR(AND(M59&gt;100,M59&lt;&gt;0),O59&lt;100),O59&lt;&gt;0),"*"," ")</f>
        <v> </v>
      </c>
      <c r="M59" s="34">
        <f aca="true" t="shared" si="18" ref="M59:M65">IF(I59&lt;5," ",((I59*(1-1/(9*I59)-1.96/3*((1/I59)^(1/2)))^3)/J59)*100)</f>
        <v>47.629146536601766</v>
      </c>
      <c r="N59" s="34" t="str">
        <f aca="true" t="shared" si="19" ref="N59:N66">IF(I59&lt;5,"NC","--")</f>
        <v>--</v>
      </c>
      <c r="O59" s="34">
        <v>285</v>
      </c>
      <c r="P59" s="35">
        <v>0</v>
      </c>
      <c r="Q59" s="50">
        <v>1.7</v>
      </c>
      <c r="R59" s="34" t="s">
        <v>22</v>
      </c>
      <c r="S59" s="34"/>
      <c r="T59" s="34" t="str">
        <f aca="true" t="shared" si="20" ref="T59:T66">IF(P59&lt;5," ",((P59*(1-1/(9*P59)-1.96/3*((1/P59)^(1/2)))^3)/Q59)*100)</f>
        <v> </v>
      </c>
      <c r="U59" s="34" t="str">
        <f aca="true" t="shared" si="21" ref="U59:U66">IF(P59&lt;5,"NC","--")</f>
        <v>NC</v>
      </c>
      <c r="V59" s="36" t="str">
        <f aca="true" t="shared" si="22" ref="V59:V66">IF(P59&lt;5," ",(((P59+1)*(1-1/(9*(P59+1))+(1.96/3)*(1/(P59+1))^(1/2))^3)/Q59)*100)</f>
        <v> </v>
      </c>
    </row>
    <row r="60" spans="1:22" ht="12.75">
      <c r="A60" s="28" t="s">
        <v>14</v>
      </c>
      <c r="B60" s="37">
        <v>4</v>
      </c>
      <c r="C60" s="51">
        <v>2.5</v>
      </c>
      <c r="D60" s="37" t="s">
        <v>22</v>
      </c>
      <c r="E60" s="37"/>
      <c r="F60" s="47"/>
      <c r="G60" s="37" t="str">
        <f t="shared" si="17"/>
        <v>NC</v>
      </c>
      <c r="H60" s="47"/>
      <c r="I60" s="38">
        <v>2</v>
      </c>
      <c r="J60" s="51">
        <v>1.3</v>
      </c>
      <c r="K60" s="37" t="s">
        <v>22</v>
      </c>
      <c r="L60" s="37"/>
      <c r="M60" s="37"/>
      <c r="N60" s="37" t="str">
        <f t="shared" si="19"/>
        <v>NC</v>
      </c>
      <c r="O60" s="37"/>
      <c r="P60" s="38">
        <v>2</v>
      </c>
      <c r="Q60" s="51">
        <v>1.1</v>
      </c>
      <c r="R60" s="37" t="s">
        <v>22</v>
      </c>
      <c r="S60" s="37"/>
      <c r="T60" s="37" t="str">
        <f t="shared" si="20"/>
        <v> </v>
      </c>
      <c r="U60" s="37" t="str">
        <f t="shared" si="21"/>
        <v>NC</v>
      </c>
      <c r="V60" s="39" t="str">
        <f t="shared" si="22"/>
        <v> </v>
      </c>
    </row>
    <row r="61" spans="1:22" ht="12.75">
      <c r="A61" s="29" t="s">
        <v>24</v>
      </c>
      <c r="B61" s="40">
        <v>4</v>
      </c>
      <c r="C61" s="52">
        <v>4.1</v>
      </c>
      <c r="D61" s="40" t="s">
        <v>22</v>
      </c>
      <c r="E61" s="40"/>
      <c r="F61" s="48"/>
      <c r="G61" s="40" t="str">
        <f>IF(B61&lt;5,"NC","--")</f>
        <v>NC</v>
      </c>
      <c r="H61" s="48"/>
      <c r="I61" s="41">
        <v>1</v>
      </c>
      <c r="J61" s="52">
        <v>2.5</v>
      </c>
      <c r="K61" s="40" t="s">
        <v>22</v>
      </c>
      <c r="L61" s="40"/>
      <c r="M61" s="40"/>
      <c r="N61" s="40" t="str">
        <f>IF(I61&lt;5,"NC","--")</f>
        <v>NC</v>
      </c>
      <c r="O61" s="40"/>
      <c r="P61" s="41">
        <v>3</v>
      </c>
      <c r="Q61" s="52">
        <v>1.6</v>
      </c>
      <c r="R61" s="40" t="s">
        <v>22</v>
      </c>
      <c r="S61" s="40"/>
      <c r="T61" s="40"/>
      <c r="U61" s="40" t="str">
        <f>IF(P61&lt;5,"NC","--")</f>
        <v>NC</v>
      </c>
      <c r="V61" s="42"/>
    </row>
    <row r="62" spans="1:22" ht="12.75">
      <c r="A62" s="28" t="s">
        <v>18</v>
      </c>
      <c r="B62" s="40">
        <v>1</v>
      </c>
      <c r="C62" s="52">
        <v>3</v>
      </c>
      <c r="D62" s="40" t="s">
        <v>22</v>
      </c>
      <c r="E62" s="40"/>
      <c r="F62" s="48" t="str">
        <f t="shared" si="16"/>
        <v> </v>
      </c>
      <c r="G62" s="40" t="str">
        <f t="shared" si="17"/>
        <v>NC</v>
      </c>
      <c r="H62" s="48" t="str">
        <f>IF(B62&lt;5," ",(((B62+1)*(1-1/(9*(B62+1))+(1.96/3)*(1/(B62+1))^(1/2))^3)/C62)*100)</f>
        <v> </v>
      </c>
      <c r="I62" s="41">
        <v>1</v>
      </c>
      <c r="J62" s="52">
        <v>1.7</v>
      </c>
      <c r="K62" s="40" t="s">
        <v>22</v>
      </c>
      <c r="L62" s="40"/>
      <c r="M62" s="40" t="str">
        <f t="shared" si="18"/>
        <v> </v>
      </c>
      <c r="N62" s="40" t="str">
        <f t="shared" si="19"/>
        <v>NC</v>
      </c>
      <c r="O62" s="40" t="str">
        <f>IF(I62&lt;5," ",(((I62+1)*(1-1/(9*(I62+1))+(1.96/3)*(1/(I62+1))^(1/2))^3)/J62)*100)</f>
        <v> </v>
      </c>
      <c r="P62" s="41">
        <v>0</v>
      </c>
      <c r="Q62" s="52">
        <v>1.3</v>
      </c>
      <c r="R62" s="40" t="s">
        <v>22</v>
      </c>
      <c r="S62" s="40"/>
      <c r="T62" s="40" t="str">
        <f t="shared" si="20"/>
        <v> </v>
      </c>
      <c r="U62" s="40" t="str">
        <f t="shared" si="21"/>
        <v>NC</v>
      </c>
      <c r="V62" s="42" t="str">
        <f t="shared" si="22"/>
        <v> </v>
      </c>
    </row>
    <row r="63" spans="1:22" ht="12.75">
      <c r="A63" s="29" t="s">
        <v>15</v>
      </c>
      <c r="B63" s="37">
        <v>0</v>
      </c>
      <c r="C63" s="51">
        <v>0.8</v>
      </c>
      <c r="D63" s="37" t="s">
        <v>22</v>
      </c>
      <c r="E63" s="37"/>
      <c r="F63" s="47" t="str">
        <f t="shared" si="16"/>
        <v> </v>
      </c>
      <c r="G63" s="37" t="str">
        <f t="shared" si="17"/>
        <v>NC</v>
      </c>
      <c r="H63" s="47" t="str">
        <f>IF(B63&lt;5," ",(((B63+1)*(1-1/(9*(B63+1))+(1.96/3)*(1/(B63+1))^(1/2))^3)/C63)*100)</f>
        <v> </v>
      </c>
      <c r="I63" s="38">
        <v>0</v>
      </c>
      <c r="J63" s="51">
        <v>0.6</v>
      </c>
      <c r="K63" s="37" t="s">
        <v>22</v>
      </c>
      <c r="L63" s="37"/>
      <c r="M63" s="37" t="str">
        <f t="shared" si="18"/>
        <v> </v>
      </c>
      <c r="N63" s="37" t="str">
        <f t="shared" si="19"/>
        <v>NC</v>
      </c>
      <c r="O63" s="37" t="str">
        <f>IF(I63&lt;5," ",(((I63+1)*(1-1/(9*(I63+1))+(1.96/3)*(1/(I63+1))^(1/2))^3)/J63)*100)</f>
        <v> </v>
      </c>
      <c r="P63" s="38">
        <v>0</v>
      </c>
      <c r="Q63" s="51">
        <v>0.2</v>
      </c>
      <c r="R63" s="37" t="s">
        <v>22</v>
      </c>
      <c r="S63" s="37"/>
      <c r="T63" s="37" t="str">
        <f t="shared" si="20"/>
        <v> </v>
      </c>
      <c r="U63" s="37" t="str">
        <f t="shared" si="21"/>
        <v>NC</v>
      </c>
      <c r="V63" s="39" t="str">
        <f t="shared" si="22"/>
        <v> </v>
      </c>
    </row>
    <row r="64" spans="1:22" ht="12.75">
      <c r="A64" s="28" t="s">
        <v>16</v>
      </c>
      <c r="B64" s="40">
        <v>41</v>
      </c>
      <c r="C64" s="52">
        <v>25.2</v>
      </c>
      <c r="D64" s="40">
        <v>163</v>
      </c>
      <c r="E64" s="40" t="str">
        <f>IF(AND(OR(AND(F64&gt;100,F64&lt;&gt;0),H64&lt;100),H64&lt;&gt;0),"*"," ")</f>
        <v>*</v>
      </c>
      <c r="F64" s="48">
        <f t="shared" si="16"/>
        <v>116.74161300119148</v>
      </c>
      <c r="G64" s="40" t="str">
        <f t="shared" si="17"/>
        <v>--</v>
      </c>
      <c r="H64" s="48">
        <f>IF(B64&lt;5," ",(((B64+1)*(1-1/(9*(B64+1))+(1.96/3)*(1/(B64+1))^(1/2))^3)/C64)*100)</f>
        <v>220.72562391653037</v>
      </c>
      <c r="I64" s="41">
        <v>22</v>
      </c>
      <c r="J64" s="52">
        <v>15.1</v>
      </c>
      <c r="K64" s="40">
        <v>145</v>
      </c>
      <c r="L64" s="40" t="str">
        <f>IF(AND(OR(AND(M64&gt;100,M64&lt;&gt;0),O64&lt;100),O64&lt;&gt;0),"*"," ")</f>
        <v> </v>
      </c>
      <c r="M64" s="40">
        <f t="shared" si="18"/>
        <v>91.27396722371358</v>
      </c>
      <c r="N64" s="40" t="str">
        <f t="shared" si="19"/>
        <v>--</v>
      </c>
      <c r="O64" s="40">
        <v>220</v>
      </c>
      <c r="P64" s="41">
        <v>19</v>
      </c>
      <c r="Q64" s="52">
        <v>10.1</v>
      </c>
      <c r="R64" s="40">
        <v>188</v>
      </c>
      <c r="S64" s="40" t="str">
        <f>IF(AND(OR(AND(T64&gt;100,T64&lt;&gt;0),V64&lt;100),V64&lt;&gt;0),"*"," ")</f>
        <v>*</v>
      </c>
      <c r="T64" s="40">
        <f t="shared" si="20"/>
        <v>113.20662036641662</v>
      </c>
      <c r="U64" s="40" t="str">
        <f t="shared" si="21"/>
        <v>--</v>
      </c>
      <c r="V64" s="42">
        <f t="shared" si="22"/>
        <v>293.78768101454904</v>
      </c>
    </row>
    <row r="65" spans="1:22" ht="12.75">
      <c r="A65" s="28" t="s">
        <v>19</v>
      </c>
      <c r="B65" s="43">
        <v>3</v>
      </c>
      <c r="C65" s="53">
        <v>5.9</v>
      </c>
      <c r="D65" s="43" t="s">
        <v>22</v>
      </c>
      <c r="E65" s="43"/>
      <c r="F65" s="49" t="str">
        <f t="shared" si="16"/>
        <v> </v>
      </c>
      <c r="G65" s="43" t="str">
        <f t="shared" si="17"/>
        <v>NC</v>
      </c>
      <c r="H65" s="49" t="str">
        <f>IF(B65&lt;5," ",(((B65+1)*(1-1/(9*(B65+1))+(1.96/3)*(1/(B65+1))^(1/2))^3)/C65)*100)</f>
        <v> </v>
      </c>
      <c r="I65" s="44">
        <v>2</v>
      </c>
      <c r="J65" s="53">
        <v>3.1</v>
      </c>
      <c r="K65" s="43" t="s">
        <v>22</v>
      </c>
      <c r="L65" s="43"/>
      <c r="M65" s="43" t="str">
        <f t="shared" si="18"/>
        <v> </v>
      </c>
      <c r="N65" s="43" t="str">
        <f t="shared" si="19"/>
        <v>NC</v>
      </c>
      <c r="O65" s="43" t="str">
        <f>IF(I65&lt;5," ",(((I65+1)*(1-1/(9*(I65+1))+(1.96/3)*(1/(I65+1))^(1/2))^3)/J65)*100)</f>
        <v> </v>
      </c>
      <c r="P65" s="44">
        <v>1</v>
      </c>
      <c r="Q65" s="53">
        <v>2.8</v>
      </c>
      <c r="R65" s="43" t="s">
        <v>22</v>
      </c>
      <c r="S65" s="43"/>
      <c r="T65" s="43" t="str">
        <f t="shared" si="20"/>
        <v> </v>
      </c>
      <c r="U65" s="43" t="str">
        <f t="shared" si="21"/>
        <v>NC</v>
      </c>
      <c r="V65" s="45" t="str">
        <f t="shared" si="22"/>
        <v> </v>
      </c>
    </row>
    <row r="66" spans="1:22" ht="12.75">
      <c r="A66" s="29" t="s">
        <v>17</v>
      </c>
      <c r="B66" s="43">
        <v>3</v>
      </c>
      <c r="C66" s="53">
        <v>3.3</v>
      </c>
      <c r="D66" s="43" t="s">
        <v>22</v>
      </c>
      <c r="E66" s="43"/>
      <c r="F66" s="49" t="str">
        <f t="shared" si="16"/>
        <v> </v>
      </c>
      <c r="G66" s="43" t="str">
        <f t="shared" si="17"/>
        <v>NC</v>
      </c>
      <c r="H66" s="49" t="str">
        <f>IF(B66&lt;5," ",(((B66+1)*(1-1/(9*(B66+1))+(1.96/3)*(1/(B66+1))^(1/2))^3)/C66)*100)</f>
        <v> </v>
      </c>
      <c r="I66" s="44">
        <v>2</v>
      </c>
      <c r="J66" s="53">
        <v>1.6</v>
      </c>
      <c r="K66" s="43" t="s">
        <v>22</v>
      </c>
      <c r="L66" s="43" t="str">
        <f>IF(AND(OR(AND(M66&gt;100,M66&lt;&gt;0),O66&lt;100),O66&lt;&gt;0),"*"," ")</f>
        <v> </v>
      </c>
      <c r="M66" s="43"/>
      <c r="N66" s="43" t="str">
        <f t="shared" si="19"/>
        <v>NC</v>
      </c>
      <c r="O66" s="43"/>
      <c r="P66" s="44">
        <v>1</v>
      </c>
      <c r="Q66" s="53">
        <v>1.7</v>
      </c>
      <c r="R66" s="43" t="s">
        <v>22</v>
      </c>
      <c r="S66" s="43"/>
      <c r="T66" s="43" t="str">
        <f t="shared" si="20"/>
        <v> </v>
      </c>
      <c r="U66" s="43" t="str">
        <f t="shared" si="21"/>
        <v>NC</v>
      </c>
      <c r="V66" s="45" t="str">
        <f t="shared" si="22"/>
        <v> </v>
      </c>
    </row>
  </sheetData>
  <printOptions horizontalCentered="1" verticalCentered="1"/>
  <pageMargins left="0" right="0" top="0.25" bottom="0.25" header="0.5" footer="0.5"/>
  <pageSetup horizontalDpi="600" verticalDpi="600" orientation="landscape" scale="103" r:id="rId2"/>
  <rowBreaks count="1" manualBreakCount="1">
    <brk id="37" max="2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Normal="75" zoomScaleSheetLayoutView="100" workbookViewId="0" topLeftCell="A1">
      <selection activeCell="O85" sqref="O85"/>
    </sheetView>
  </sheetViews>
  <sheetFormatPr defaultColWidth="7.25390625" defaultRowHeight="12.75"/>
  <cols>
    <col min="1" max="1" width="13.625" style="31" customWidth="1"/>
    <col min="2" max="4" width="6.625" style="31" customWidth="1"/>
    <col min="5" max="5" width="1.625" style="31" customWidth="1"/>
    <col min="6" max="6" width="4.125" style="31" customWidth="1"/>
    <col min="7" max="7" width="2.625" style="31" customWidth="1"/>
    <col min="8" max="8" width="4.625" style="31" customWidth="1"/>
    <col min="9" max="11" width="6.625" style="31" customWidth="1"/>
    <col min="12" max="12" width="1.625" style="31" customWidth="1"/>
    <col min="13" max="13" width="4.125" style="31" customWidth="1"/>
    <col min="14" max="14" width="2.625" style="31" customWidth="1"/>
    <col min="15" max="15" width="4.125" style="31" customWidth="1"/>
    <col min="16" max="18" width="6.625" style="31" customWidth="1"/>
    <col min="19" max="19" width="1.625" style="31" customWidth="1"/>
    <col min="20" max="20" width="4.125" style="31" customWidth="1"/>
    <col min="21" max="21" width="2.625" style="31" customWidth="1"/>
    <col min="22" max="22" width="4.125" style="31" customWidth="1"/>
    <col min="23" max="16384" width="7.25390625" style="31" customWidth="1"/>
  </cols>
  <sheetData>
    <row r="1" spans="1:23" ht="26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6.25">
      <c r="A3" s="4"/>
      <c r="B3" s="5"/>
      <c r="C3" s="3"/>
      <c r="D3" s="3"/>
      <c r="E3" s="3"/>
      <c r="F3" s="3"/>
      <c r="G3" s="2"/>
      <c r="H3" s="3"/>
      <c r="I3" s="3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</row>
    <row r="4" spans="1:22" ht="18.75">
      <c r="A4" s="4"/>
      <c r="B4" s="4"/>
      <c r="C4" s="3"/>
      <c r="D4" s="3"/>
      <c r="E4" s="3"/>
      <c r="F4" s="3"/>
      <c r="G4" s="3"/>
      <c r="H4" s="7" t="s">
        <v>0</v>
      </c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.75">
      <c r="A5" s="3"/>
      <c r="B5" s="3"/>
      <c r="C5" s="3"/>
      <c r="D5" s="3"/>
      <c r="E5" s="3"/>
      <c r="F5" s="3"/>
      <c r="G5" s="3"/>
      <c r="H5" s="3"/>
      <c r="I5" s="3"/>
      <c r="J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" ht="12.75">
      <c r="A6" s="32"/>
      <c r="B6" s="32"/>
      <c r="C6" s="32"/>
    </row>
    <row r="12" ht="12.75" customHeight="1" thickBot="1"/>
    <row r="13" spans="1:22" ht="12.75" customHeight="1">
      <c r="A13" s="8" t="s">
        <v>20</v>
      </c>
      <c r="B13" s="9"/>
      <c r="C13" s="10"/>
      <c r="D13" s="11" t="s">
        <v>2</v>
      </c>
      <c r="E13" s="12"/>
      <c r="F13" s="13"/>
      <c r="G13" s="14"/>
      <c r="H13" s="15"/>
      <c r="I13" s="12"/>
      <c r="J13" s="16"/>
      <c r="K13" s="17" t="s">
        <v>3</v>
      </c>
      <c r="L13" s="12"/>
      <c r="M13" s="13"/>
      <c r="N13" s="14"/>
      <c r="O13" s="15"/>
      <c r="P13" s="12"/>
      <c r="Q13" s="16"/>
      <c r="R13" s="17" t="s">
        <v>4</v>
      </c>
      <c r="S13" s="12"/>
      <c r="T13" s="13"/>
      <c r="U13" s="14"/>
      <c r="V13" s="18"/>
    </row>
    <row r="14" spans="1:22" s="33" customFormat="1" ht="12.75">
      <c r="A14" s="19" t="s">
        <v>5</v>
      </c>
      <c r="B14" s="20" t="s">
        <v>6</v>
      </c>
      <c r="C14" s="20" t="s">
        <v>7</v>
      </c>
      <c r="D14" s="21" t="s">
        <v>8</v>
      </c>
      <c r="E14" s="22"/>
      <c r="F14" s="21">
        <v>95</v>
      </c>
      <c r="G14" s="21" t="s">
        <v>9</v>
      </c>
      <c r="H14" s="21" t="s">
        <v>10</v>
      </c>
      <c r="I14" s="23" t="s">
        <v>6</v>
      </c>
      <c r="J14" s="24" t="s">
        <v>7</v>
      </c>
      <c r="K14" s="24" t="s">
        <v>8</v>
      </c>
      <c r="L14" s="25"/>
      <c r="M14" s="24" t="s">
        <v>11</v>
      </c>
      <c r="N14" s="24" t="s">
        <v>9</v>
      </c>
      <c r="O14" s="24" t="s">
        <v>10</v>
      </c>
      <c r="P14" s="23" t="s">
        <v>6</v>
      </c>
      <c r="Q14" s="24" t="s">
        <v>7</v>
      </c>
      <c r="R14" s="24" t="s">
        <v>8</v>
      </c>
      <c r="S14" s="25"/>
      <c r="T14" s="24" t="s">
        <v>12</v>
      </c>
      <c r="U14" s="24" t="s">
        <v>9</v>
      </c>
      <c r="V14" s="26" t="s">
        <v>10</v>
      </c>
    </row>
    <row r="15" spans="1:22" s="33" customFormat="1" ht="12.75" customHeight="1">
      <c r="A15" s="27" t="s">
        <v>13</v>
      </c>
      <c r="B15" s="34">
        <v>13</v>
      </c>
      <c r="C15" s="50">
        <v>11.2</v>
      </c>
      <c r="D15" s="34">
        <v>116</v>
      </c>
      <c r="E15" s="34" t="str">
        <f aca="true" t="shared" si="0" ref="E15:E22">IF(AND(OR(AND(F15&gt;100,F15&lt;&gt;0),H15&lt;100),H15&lt;&gt;0),"*"," ")</f>
        <v> </v>
      </c>
      <c r="F15" s="46">
        <f aca="true" t="shared" si="1" ref="F15:F22">IF(B15&lt;5," ",((B15*(1-1/(9*B15)-1.96/3*((1/B15)^(1/2)))^3)/C15)*100)</f>
        <v>61.74246154700471</v>
      </c>
      <c r="G15" s="34" t="str">
        <f aca="true" t="shared" si="2" ref="G15:G22">IF(B15&lt;5,"NC","--")</f>
        <v>--</v>
      </c>
      <c r="H15" s="46">
        <f aca="true" t="shared" si="3" ref="H15:H22">IF(B15&lt;5," ",(((B15+1)*(1-1/(9*(B15+1))+(1.96/3)*(1/(B15+1))^(1/2))^3)/C15)*100)</f>
        <v>198.4992002790391</v>
      </c>
      <c r="I15" s="35">
        <v>9</v>
      </c>
      <c r="J15" s="50">
        <v>8.5</v>
      </c>
      <c r="K15" s="34">
        <v>106</v>
      </c>
      <c r="L15" s="34" t="str">
        <f aca="true" t="shared" si="4" ref="L15:L22">IF(AND(OR(AND(M15&gt;100,M15&lt;&gt;0),O15&lt;100),O15&lt;&gt;0),"*"," ")</f>
        <v> </v>
      </c>
      <c r="M15" s="34">
        <f>IF(I15&lt;5," ",((I15*(1-1/(9*I15)-1.96/3*((1/I15)^(1/2)))^3)/J15)*100)</f>
        <v>48.31554098261363</v>
      </c>
      <c r="N15" s="34" t="str">
        <f aca="true" t="shared" si="5" ref="N15:N22">IF(I15&lt;5,"NC","--")</f>
        <v>--</v>
      </c>
      <c r="O15" s="34">
        <f>IF(I15&lt;5," ",(((I15+1)*(1-1/(9*(I15+1))+(1.96/3)*(1/(I15+1))^(1/2))^3)/J15)*100)</f>
        <v>201.0110995380619</v>
      </c>
      <c r="P15" s="35">
        <v>4</v>
      </c>
      <c r="Q15" s="50">
        <v>2.7</v>
      </c>
      <c r="R15" s="34" t="s">
        <v>22</v>
      </c>
      <c r="S15" s="34"/>
      <c r="T15" s="34" t="str">
        <f aca="true" t="shared" si="6" ref="T15:T22">IF(P15&lt;5," ",((P15*(1-1/(9*P15)-1.96/3*((1/P15)^(1/2)))^3)/Q15)*100)</f>
        <v> </v>
      </c>
      <c r="U15" s="34" t="str">
        <f aca="true" t="shared" si="7" ref="U15:U22">IF(P15&lt;5,"NC","--")</f>
        <v>NC</v>
      </c>
      <c r="V15" s="36" t="str">
        <f aca="true" t="shared" si="8" ref="V15:V22">IF(P15&lt;5," ",(((P15+1)*(1-1/(9*(P15+1))+(1.96/3)*(1/(P15+1))^(1/2))^3)/Q15)*100)</f>
        <v> </v>
      </c>
    </row>
    <row r="16" spans="1:22" s="33" customFormat="1" ht="12.75" customHeight="1">
      <c r="A16" s="28" t="s">
        <v>14</v>
      </c>
      <c r="B16" s="37">
        <v>1</v>
      </c>
      <c r="C16" s="51">
        <v>3.9</v>
      </c>
      <c r="D16" s="37" t="s">
        <v>22</v>
      </c>
      <c r="E16" s="37"/>
      <c r="F16" s="47" t="str">
        <f t="shared" si="1"/>
        <v> </v>
      </c>
      <c r="G16" s="37" t="str">
        <f t="shared" si="2"/>
        <v>NC</v>
      </c>
      <c r="H16" s="47" t="str">
        <f t="shared" si="3"/>
        <v> </v>
      </c>
      <c r="I16" s="38">
        <v>1</v>
      </c>
      <c r="J16" s="51">
        <v>2.2</v>
      </c>
      <c r="K16" s="37" t="s">
        <v>22</v>
      </c>
      <c r="L16" s="37"/>
      <c r="M16" s="37" t="str">
        <f>IF(I16&lt;5," ",((I16*(1-1/(9*I16)-1.96/3*((1/I16)^(1/2)))^3)/J16)*100)</f>
        <v> </v>
      </c>
      <c r="N16" s="37" t="str">
        <f t="shared" si="5"/>
        <v>NC</v>
      </c>
      <c r="O16" s="37" t="str">
        <f>IF(I16&lt;5," ",(((I16+1)*(1-1/(9*(I16+1))+(1.96/3)*(1/(I16+1))^(1/2))^3)/J16)*100)</f>
        <v> </v>
      </c>
      <c r="P16" s="38">
        <v>0</v>
      </c>
      <c r="Q16" s="51">
        <v>1.7</v>
      </c>
      <c r="R16" s="37" t="s">
        <v>22</v>
      </c>
      <c r="S16" s="37"/>
      <c r="T16" s="37" t="str">
        <f t="shared" si="6"/>
        <v> </v>
      </c>
      <c r="U16" s="37" t="str">
        <f t="shared" si="7"/>
        <v>NC</v>
      </c>
      <c r="V16" s="39" t="str">
        <f t="shared" si="8"/>
        <v> </v>
      </c>
    </row>
    <row r="17" spans="1:22" s="33" customFormat="1" ht="12.75">
      <c r="A17" s="29" t="s">
        <v>24</v>
      </c>
      <c r="B17" s="40">
        <v>6</v>
      </c>
      <c r="C17" s="52">
        <v>6.3</v>
      </c>
      <c r="D17" s="40">
        <v>95</v>
      </c>
      <c r="E17" s="40"/>
      <c r="F17" s="48">
        <v>35</v>
      </c>
      <c r="G17" s="40" t="str">
        <f>IF(B17&lt;5,"NC","--")</f>
        <v>--</v>
      </c>
      <c r="H17" s="48">
        <v>208</v>
      </c>
      <c r="I17" s="41">
        <v>6</v>
      </c>
      <c r="J17" s="52">
        <v>4</v>
      </c>
      <c r="K17" s="40">
        <v>151</v>
      </c>
      <c r="L17" s="40"/>
      <c r="M17" s="40">
        <v>55</v>
      </c>
      <c r="N17" s="40" t="str">
        <f>IF(I17&lt;5,"NC","--")</f>
        <v>--</v>
      </c>
      <c r="O17" s="40">
        <v>329</v>
      </c>
      <c r="P17" s="41">
        <v>0</v>
      </c>
      <c r="Q17" s="52">
        <v>2.3</v>
      </c>
      <c r="R17" s="40" t="s">
        <v>22</v>
      </c>
      <c r="S17" s="40"/>
      <c r="T17" s="40"/>
      <c r="U17" s="40" t="str">
        <f>IF(P17&lt;5,"NC","--")</f>
        <v>NC</v>
      </c>
      <c r="V17" s="42"/>
    </row>
    <row r="18" spans="1:22" s="33" customFormat="1" ht="12.75">
      <c r="A18" s="28" t="s">
        <v>18</v>
      </c>
      <c r="B18" s="37">
        <v>9</v>
      </c>
      <c r="C18" s="51">
        <v>5</v>
      </c>
      <c r="D18" s="37">
        <v>180</v>
      </c>
      <c r="E18" s="37" t="str">
        <f t="shared" si="0"/>
        <v> </v>
      </c>
      <c r="F18" s="47">
        <f t="shared" si="1"/>
        <v>82.13641967044317</v>
      </c>
      <c r="G18" s="37" t="str">
        <f t="shared" si="2"/>
        <v>--</v>
      </c>
      <c r="H18" s="47">
        <f t="shared" si="3"/>
        <v>341.71886921470525</v>
      </c>
      <c r="I18" s="38">
        <v>4</v>
      </c>
      <c r="J18" s="51">
        <v>3</v>
      </c>
      <c r="K18" s="37" t="s">
        <v>22</v>
      </c>
      <c r="L18" s="37"/>
      <c r="M18" s="37" t="str">
        <f>IF(I18&lt;5," ",((I18*(1-1/(9*I18)-1.96/3*((1/I18)^(1/2)))^3)/J18)*100)</f>
        <v> </v>
      </c>
      <c r="N18" s="37" t="str">
        <f t="shared" si="5"/>
        <v>NC</v>
      </c>
      <c r="O18" s="37" t="str">
        <f>IF(I18&lt;5," ",(((I18+1)*(1-1/(9*(I18+1))+(1.96/3)*(1/(I18+1))^(1/2))^3)/J18)*100)</f>
        <v> </v>
      </c>
      <c r="P18" s="38">
        <v>5</v>
      </c>
      <c r="Q18" s="51">
        <v>2</v>
      </c>
      <c r="R18" s="37">
        <v>247</v>
      </c>
      <c r="S18" s="37" t="str">
        <f>IF(AND(OR(AND(T18&gt;100,T18&lt;&gt;0),V18&lt;100),V18&lt;&gt;0),"*"," ")</f>
        <v> </v>
      </c>
      <c r="T18" s="37">
        <v>80</v>
      </c>
      <c r="U18" s="37" t="str">
        <f t="shared" si="7"/>
        <v>--</v>
      </c>
      <c r="V18" s="39">
        <v>576</v>
      </c>
    </row>
    <row r="19" spans="1:22" s="33" customFormat="1" ht="12.75">
      <c r="A19" s="29" t="s">
        <v>15</v>
      </c>
      <c r="B19" s="40">
        <v>0</v>
      </c>
      <c r="C19" s="52">
        <v>1.3</v>
      </c>
      <c r="D19" s="40" t="s">
        <v>22</v>
      </c>
      <c r="E19" s="40"/>
      <c r="F19" s="48" t="str">
        <f t="shared" si="1"/>
        <v> </v>
      </c>
      <c r="G19" s="40" t="str">
        <f t="shared" si="2"/>
        <v>NC</v>
      </c>
      <c r="H19" s="48" t="str">
        <f t="shared" si="3"/>
        <v> </v>
      </c>
      <c r="I19" s="41">
        <v>0</v>
      </c>
      <c r="J19" s="52">
        <v>1</v>
      </c>
      <c r="K19" s="40" t="s">
        <v>22</v>
      </c>
      <c r="L19" s="40"/>
      <c r="M19" s="40" t="str">
        <f>IF(I19&lt;5," ",((I19*(1-1/(9*I19)-1.96/3*((1/I19)^(1/2)))^3)/J19)*100)</f>
        <v> </v>
      </c>
      <c r="N19" s="40" t="str">
        <f t="shared" si="5"/>
        <v>NC</v>
      </c>
      <c r="O19" s="40" t="str">
        <f>IF(I19&lt;5," ",(((I19+1)*(1-1/(9*(I19+1))+(1.96/3)*(1/(I19+1))^(1/2))^3)/J19)*100)</f>
        <v> </v>
      </c>
      <c r="P19" s="41">
        <v>0</v>
      </c>
      <c r="Q19" s="52">
        <v>0.3</v>
      </c>
      <c r="R19" s="40" t="s">
        <v>22</v>
      </c>
      <c r="S19" s="40"/>
      <c r="T19" s="40" t="str">
        <f t="shared" si="6"/>
        <v> </v>
      </c>
      <c r="U19" s="40" t="str">
        <f t="shared" si="7"/>
        <v>NC</v>
      </c>
      <c r="V19" s="42" t="str">
        <f t="shared" si="8"/>
        <v> </v>
      </c>
    </row>
    <row r="20" spans="1:22" s="33" customFormat="1" ht="12.75">
      <c r="A20" s="28" t="s">
        <v>16</v>
      </c>
      <c r="B20" s="43">
        <v>36</v>
      </c>
      <c r="C20" s="53">
        <v>42.2</v>
      </c>
      <c r="D20" s="43">
        <v>85</v>
      </c>
      <c r="E20" s="43" t="str">
        <f t="shared" si="0"/>
        <v> </v>
      </c>
      <c r="F20" s="49">
        <f t="shared" si="1"/>
        <v>59.739993920544244</v>
      </c>
      <c r="G20" s="43" t="str">
        <f t="shared" si="2"/>
        <v>--</v>
      </c>
      <c r="H20" s="49">
        <f t="shared" si="3"/>
        <v>118.10644066639509</v>
      </c>
      <c r="I20" s="44">
        <v>21</v>
      </c>
      <c r="J20" s="53">
        <v>26.8</v>
      </c>
      <c r="K20" s="43">
        <v>78</v>
      </c>
      <c r="L20" s="43" t="str">
        <f t="shared" si="4"/>
        <v> </v>
      </c>
      <c r="M20" s="43">
        <v>48</v>
      </c>
      <c r="N20" s="43" t="str">
        <f t="shared" si="5"/>
        <v>--</v>
      </c>
      <c r="O20" s="43">
        <v>120</v>
      </c>
      <c r="P20" s="44">
        <v>15</v>
      </c>
      <c r="Q20" s="53">
        <v>15.4</v>
      </c>
      <c r="R20" s="43">
        <v>98</v>
      </c>
      <c r="S20" s="43" t="str">
        <f>IF(AND(OR(AND(T20&gt;100,T20&lt;&gt;0),V20&lt;100),V20&lt;&gt;0),"*"," ")</f>
        <v> </v>
      </c>
      <c r="T20" s="43">
        <v>55</v>
      </c>
      <c r="U20" s="43" t="str">
        <f t="shared" si="7"/>
        <v>--</v>
      </c>
      <c r="V20" s="45">
        <f t="shared" si="8"/>
        <v>160.6611947228012</v>
      </c>
    </row>
    <row r="21" spans="1:22" s="33" customFormat="1" ht="12.75">
      <c r="A21" s="28" t="s">
        <v>19</v>
      </c>
      <c r="B21" s="43">
        <v>14</v>
      </c>
      <c r="C21" s="53">
        <v>9.2</v>
      </c>
      <c r="D21" s="43">
        <v>152</v>
      </c>
      <c r="E21" s="43" t="str">
        <f t="shared" si="0"/>
        <v> </v>
      </c>
      <c r="F21" s="49">
        <v>83</v>
      </c>
      <c r="G21" s="43" t="str">
        <f t="shared" si="2"/>
        <v>--</v>
      </c>
      <c r="H21" s="49">
        <v>255</v>
      </c>
      <c r="I21" s="44">
        <v>9</v>
      </c>
      <c r="J21" s="53">
        <v>5</v>
      </c>
      <c r="K21" s="43">
        <v>179</v>
      </c>
      <c r="L21" s="43" t="str">
        <f t="shared" si="4"/>
        <v> </v>
      </c>
      <c r="M21" s="43">
        <v>82</v>
      </c>
      <c r="N21" s="43" t="str">
        <f t="shared" si="5"/>
        <v>--</v>
      </c>
      <c r="O21" s="43">
        <v>339</v>
      </c>
      <c r="P21" s="44">
        <v>5</v>
      </c>
      <c r="Q21" s="53">
        <v>4.2</v>
      </c>
      <c r="R21" s="43">
        <v>120</v>
      </c>
      <c r="S21" s="43" t="str">
        <f>IF(AND(OR(AND(T21&gt;100,T21&lt;&gt;0),V21&lt;100),V21&lt;&gt;0),"*"," ")</f>
        <v> </v>
      </c>
      <c r="T21" s="43">
        <v>39</v>
      </c>
      <c r="U21" s="43" t="str">
        <f t="shared" si="7"/>
        <v>--</v>
      </c>
      <c r="V21" s="45">
        <v>280</v>
      </c>
    </row>
    <row r="22" spans="1:22" s="33" customFormat="1" ht="12.75">
      <c r="A22" s="29" t="s">
        <v>17</v>
      </c>
      <c r="B22" s="40">
        <v>6</v>
      </c>
      <c r="C22" s="52">
        <v>5.7</v>
      </c>
      <c r="D22" s="40">
        <v>105</v>
      </c>
      <c r="E22" s="40" t="str">
        <f t="shared" si="0"/>
        <v> </v>
      </c>
      <c r="F22" s="48">
        <f t="shared" si="1"/>
        <v>38.43755685409966</v>
      </c>
      <c r="G22" s="40" t="str">
        <f t="shared" si="2"/>
        <v>--</v>
      </c>
      <c r="H22" s="48">
        <f t="shared" si="3"/>
        <v>229.12096962592562</v>
      </c>
      <c r="I22" s="41">
        <v>5</v>
      </c>
      <c r="J22" s="52">
        <v>3</v>
      </c>
      <c r="K22" s="40">
        <v>169</v>
      </c>
      <c r="L22" s="40" t="str">
        <f t="shared" si="4"/>
        <v> </v>
      </c>
      <c r="M22" s="40">
        <v>55</v>
      </c>
      <c r="N22" s="40" t="str">
        <f t="shared" si="5"/>
        <v>--</v>
      </c>
      <c r="O22" s="40">
        <v>395</v>
      </c>
      <c r="P22" s="41">
        <v>1</v>
      </c>
      <c r="Q22" s="52">
        <v>2.8</v>
      </c>
      <c r="R22" s="40" t="s">
        <v>22</v>
      </c>
      <c r="S22" s="40"/>
      <c r="T22" s="40" t="str">
        <f t="shared" si="6"/>
        <v> </v>
      </c>
      <c r="U22" s="40" t="str">
        <f t="shared" si="7"/>
        <v>NC</v>
      </c>
      <c r="V22" s="42" t="str">
        <f t="shared" si="8"/>
        <v> </v>
      </c>
    </row>
    <row r="45" ht="13.5" thickBot="1"/>
    <row r="46" spans="1:22" ht="12.75">
      <c r="A46" s="8" t="s">
        <v>21</v>
      </c>
      <c r="B46" s="9"/>
      <c r="C46" s="10"/>
      <c r="D46" s="11" t="s">
        <v>2</v>
      </c>
      <c r="E46" s="12"/>
      <c r="F46" s="13"/>
      <c r="G46" s="14"/>
      <c r="H46" s="15"/>
      <c r="I46" s="12"/>
      <c r="J46" s="16"/>
      <c r="K46" s="17" t="s">
        <v>3</v>
      </c>
      <c r="L46" s="12"/>
      <c r="M46" s="13"/>
      <c r="N46" s="14"/>
      <c r="O46" s="15"/>
      <c r="P46" s="12"/>
      <c r="Q46" s="16"/>
      <c r="R46" s="17" t="s">
        <v>4</v>
      </c>
      <c r="S46" s="12"/>
      <c r="T46" s="13"/>
      <c r="U46" s="14"/>
      <c r="V46" s="18"/>
    </row>
    <row r="47" spans="1:22" s="33" customFormat="1" ht="12.75">
      <c r="A47" s="19" t="s">
        <v>5</v>
      </c>
      <c r="B47" s="20" t="s">
        <v>6</v>
      </c>
      <c r="C47" s="20" t="s">
        <v>7</v>
      </c>
      <c r="D47" s="21" t="s">
        <v>8</v>
      </c>
      <c r="E47" s="22"/>
      <c r="F47" s="21">
        <v>95</v>
      </c>
      <c r="G47" s="21" t="s">
        <v>9</v>
      </c>
      <c r="H47" s="21" t="s">
        <v>10</v>
      </c>
      <c r="I47" s="23" t="s">
        <v>6</v>
      </c>
      <c r="J47" s="24" t="s">
        <v>7</v>
      </c>
      <c r="K47" s="24" t="s">
        <v>8</v>
      </c>
      <c r="L47" s="25"/>
      <c r="M47" s="24" t="s">
        <v>11</v>
      </c>
      <c r="N47" s="24" t="s">
        <v>9</v>
      </c>
      <c r="O47" s="24" t="s">
        <v>10</v>
      </c>
      <c r="P47" s="23" t="s">
        <v>6</v>
      </c>
      <c r="Q47" s="24" t="s">
        <v>7</v>
      </c>
      <c r="R47" s="24" t="s">
        <v>8</v>
      </c>
      <c r="S47" s="25"/>
      <c r="T47" s="24" t="s">
        <v>12</v>
      </c>
      <c r="U47" s="24" t="s">
        <v>9</v>
      </c>
      <c r="V47" s="26" t="s">
        <v>10</v>
      </c>
    </row>
    <row r="48" spans="1:22" s="33" customFormat="1" ht="12.75">
      <c r="A48" s="27" t="s">
        <v>13</v>
      </c>
      <c r="B48" s="34">
        <v>7</v>
      </c>
      <c r="C48" s="50">
        <v>4.3</v>
      </c>
      <c r="D48" s="34">
        <v>163</v>
      </c>
      <c r="E48" s="34" t="str">
        <f aca="true" t="shared" si="9" ref="E48:E54">IF(AND(OR(AND(F48&gt;100,F48&lt;&gt;0),H48&lt;100),H48&lt;&gt;0),"*"," ")</f>
        <v> </v>
      </c>
      <c r="F48" s="46">
        <f aca="true" t="shared" si="10" ref="F48:F55">IF(B48&lt;5," ",((B48*(1-1/(9*B48)-1.96/3*((1/B48)^(1/2)))^3)/C48)*100)</f>
        <v>65.21811396693997</v>
      </c>
      <c r="G48" s="34" t="str">
        <f aca="true" t="shared" si="11" ref="G48:G55">IF(B48&lt;5,"NC","--")</f>
        <v>--</v>
      </c>
      <c r="H48" s="46">
        <f aca="true" t="shared" si="12" ref="H48:H55">IF(B48&lt;5," ",(((B48+1)*(1-1/(9*(B48+1))+(1.96/3)*(1/(B48+1))^(1/2))^3)/C48)*100)</f>
        <v>335.42821996018984</v>
      </c>
      <c r="I48" s="35">
        <v>5</v>
      </c>
      <c r="J48" s="50">
        <v>3.3</v>
      </c>
      <c r="K48" s="34">
        <v>153</v>
      </c>
      <c r="L48" s="34" t="str">
        <f>IF(AND(OR(AND(M48&gt;100,M48&lt;&gt;0),O48&lt;100),O48&lt;&gt;0),"*"," ")</f>
        <v> </v>
      </c>
      <c r="M48" s="34">
        <f aca="true" t="shared" si="13" ref="M48:M55">IF(I48&lt;5," ",((I48*(1-1/(9*I48)-1.96/3*((1/I48)^(1/2)))^3)/J48)*100)</f>
        <v>48.827571554984054</v>
      </c>
      <c r="N48" s="34" t="str">
        <f aca="true" t="shared" si="14" ref="N48:N55">IF(I48&lt;5,"NC","--")</f>
        <v>--</v>
      </c>
      <c r="O48" s="34">
        <v>358</v>
      </c>
      <c r="P48" s="35">
        <v>2</v>
      </c>
      <c r="Q48" s="50">
        <v>1</v>
      </c>
      <c r="R48" s="34" t="s">
        <v>22</v>
      </c>
      <c r="S48" s="34"/>
      <c r="T48" s="34" t="str">
        <f aca="true" t="shared" si="15" ref="T48:T55">IF(P48&lt;5," ",((P48*(1-1/(9*P48)-1.96/3*((1/P48)^(1/2)))^3)/Q48)*100)</f>
        <v> </v>
      </c>
      <c r="U48" s="34" t="str">
        <f aca="true" t="shared" si="16" ref="U48:U55">IF(P48&lt;5,"NC","--")</f>
        <v>NC</v>
      </c>
      <c r="V48" s="36" t="str">
        <f aca="true" t="shared" si="17" ref="V48:V55">IF(P48&lt;5," ",(((P48+1)*(1-1/(9*(P48+1))+(1.96/3)*(1/(P48+1))^(1/2))^3)/Q48)*100)</f>
        <v> </v>
      </c>
    </row>
    <row r="49" spans="1:22" s="33" customFormat="1" ht="12.75">
      <c r="A49" s="28" t="s">
        <v>14</v>
      </c>
      <c r="B49" s="37">
        <v>1</v>
      </c>
      <c r="C49" s="51">
        <v>1.4</v>
      </c>
      <c r="D49" s="37" t="s">
        <v>22</v>
      </c>
      <c r="E49" s="37"/>
      <c r="F49" s="47" t="str">
        <f t="shared" si="10"/>
        <v> </v>
      </c>
      <c r="G49" s="37" t="str">
        <f t="shared" si="11"/>
        <v>NC</v>
      </c>
      <c r="H49" s="47" t="str">
        <f t="shared" si="12"/>
        <v> </v>
      </c>
      <c r="I49" s="38">
        <v>1</v>
      </c>
      <c r="J49" s="51">
        <v>0.8</v>
      </c>
      <c r="K49" s="37" t="s">
        <v>22</v>
      </c>
      <c r="L49" s="37"/>
      <c r="M49" s="37" t="str">
        <f t="shared" si="13"/>
        <v> </v>
      </c>
      <c r="N49" s="37" t="str">
        <f t="shared" si="14"/>
        <v>NC</v>
      </c>
      <c r="O49" s="37" t="str">
        <f aca="true" t="shared" si="18" ref="O49:O55">IF(I49&lt;5," ",(((I49+1)*(1-1/(9*(I49+1))+(1.96/3)*(1/(I49+1))^(1/2))^3)/J49)*100)</f>
        <v> </v>
      </c>
      <c r="P49" s="38">
        <v>0</v>
      </c>
      <c r="Q49" s="51">
        <v>0.6</v>
      </c>
      <c r="R49" s="37" t="s">
        <v>22</v>
      </c>
      <c r="S49" s="37"/>
      <c r="T49" s="37" t="str">
        <f t="shared" si="15"/>
        <v> </v>
      </c>
      <c r="U49" s="37" t="str">
        <f t="shared" si="16"/>
        <v>NC</v>
      </c>
      <c r="V49" s="39" t="str">
        <f t="shared" si="17"/>
        <v> </v>
      </c>
    </row>
    <row r="50" spans="1:22" s="33" customFormat="1" ht="12.75">
      <c r="A50" s="29" t="s">
        <v>24</v>
      </c>
      <c r="B50" s="40">
        <v>0</v>
      </c>
      <c r="C50" s="52">
        <v>1.9</v>
      </c>
      <c r="D50" s="40" t="s">
        <v>22</v>
      </c>
      <c r="E50" s="40"/>
      <c r="F50" s="48"/>
      <c r="G50" s="40" t="str">
        <f>IF(B50&lt;5,"NC","--")</f>
        <v>NC</v>
      </c>
      <c r="H50" s="48"/>
      <c r="I50" s="41">
        <v>0</v>
      </c>
      <c r="J50" s="52">
        <v>1.2</v>
      </c>
      <c r="K50" s="40" t="s">
        <v>22</v>
      </c>
      <c r="L50" s="40"/>
      <c r="M50" s="40"/>
      <c r="N50" s="40" t="str">
        <f>IF(I50&lt;5,"NC","--")</f>
        <v>NC</v>
      </c>
      <c r="O50" s="40"/>
      <c r="P50" s="41">
        <v>0</v>
      </c>
      <c r="Q50" s="52">
        <v>0.7</v>
      </c>
      <c r="R50" s="40" t="s">
        <v>22</v>
      </c>
      <c r="S50" s="40"/>
      <c r="T50" s="40"/>
      <c r="U50" s="40" t="str">
        <f>IF(P50&lt;5,"NC","--")</f>
        <v>NC</v>
      </c>
      <c r="V50" s="42"/>
    </row>
    <row r="51" spans="1:22" s="33" customFormat="1" ht="12.75">
      <c r="A51" s="28" t="s">
        <v>18</v>
      </c>
      <c r="B51" s="37">
        <v>2</v>
      </c>
      <c r="C51" s="51">
        <v>1.9</v>
      </c>
      <c r="D51" s="37" t="s">
        <v>22</v>
      </c>
      <c r="E51" s="37"/>
      <c r="F51" s="47" t="str">
        <f t="shared" si="10"/>
        <v> </v>
      </c>
      <c r="G51" s="37" t="str">
        <f t="shared" si="11"/>
        <v>NC</v>
      </c>
      <c r="H51" s="47" t="str">
        <f t="shared" si="12"/>
        <v> </v>
      </c>
      <c r="I51" s="38">
        <v>0</v>
      </c>
      <c r="J51" s="51">
        <v>1.1</v>
      </c>
      <c r="K51" s="37" t="s">
        <v>22</v>
      </c>
      <c r="L51" s="37"/>
      <c r="M51" s="37" t="str">
        <f t="shared" si="13"/>
        <v> </v>
      </c>
      <c r="N51" s="37" t="str">
        <f t="shared" si="14"/>
        <v>NC</v>
      </c>
      <c r="O51" s="37" t="str">
        <f t="shared" si="18"/>
        <v> </v>
      </c>
      <c r="P51" s="38">
        <v>2</v>
      </c>
      <c r="Q51" s="51">
        <v>0.8</v>
      </c>
      <c r="R51" s="37" t="s">
        <v>22</v>
      </c>
      <c r="S51" s="37"/>
      <c r="T51" s="37" t="str">
        <f t="shared" si="15"/>
        <v> </v>
      </c>
      <c r="U51" s="37" t="str">
        <f t="shared" si="16"/>
        <v>NC</v>
      </c>
      <c r="V51" s="39" t="str">
        <f t="shared" si="17"/>
        <v> </v>
      </c>
    </row>
    <row r="52" spans="1:22" s="33" customFormat="1" ht="12.75">
      <c r="A52" s="29" t="s">
        <v>15</v>
      </c>
      <c r="B52" s="40">
        <v>0</v>
      </c>
      <c r="C52" s="52">
        <v>0.4</v>
      </c>
      <c r="D52" s="40" t="s">
        <v>22</v>
      </c>
      <c r="E52" s="40"/>
      <c r="F52" s="48" t="str">
        <f t="shared" si="10"/>
        <v> </v>
      </c>
      <c r="G52" s="40" t="str">
        <f t="shared" si="11"/>
        <v>NC</v>
      </c>
      <c r="H52" s="48" t="str">
        <f t="shared" si="12"/>
        <v> </v>
      </c>
      <c r="I52" s="41">
        <v>0</v>
      </c>
      <c r="J52" s="52">
        <v>0.3</v>
      </c>
      <c r="K52" s="40" t="s">
        <v>22</v>
      </c>
      <c r="L52" s="40"/>
      <c r="M52" s="40" t="str">
        <f t="shared" si="13"/>
        <v> </v>
      </c>
      <c r="N52" s="40" t="str">
        <f t="shared" si="14"/>
        <v>NC</v>
      </c>
      <c r="O52" s="40" t="str">
        <f t="shared" si="18"/>
        <v> </v>
      </c>
      <c r="P52" s="41">
        <v>0</v>
      </c>
      <c r="Q52" s="52">
        <v>0.1</v>
      </c>
      <c r="R52" s="40" t="s">
        <v>22</v>
      </c>
      <c r="S52" s="40"/>
      <c r="T52" s="40" t="str">
        <f t="shared" si="15"/>
        <v> </v>
      </c>
      <c r="U52" s="40" t="str">
        <f t="shared" si="16"/>
        <v>NC</v>
      </c>
      <c r="V52" s="42" t="str">
        <f t="shared" si="17"/>
        <v> </v>
      </c>
    </row>
    <row r="53" spans="1:22" s="33" customFormat="1" ht="12.75">
      <c r="A53" s="28" t="s">
        <v>16</v>
      </c>
      <c r="B53" s="43">
        <v>12</v>
      </c>
      <c r="C53" s="53">
        <v>15</v>
      </c>
      <c r="D53" s="43">
        <v>80</v>
      </c>
      <c r="E53" s="43" t="str">
        <f t="shared" si="9"/>
        <v> </v>
      </c>
      <c r="F53" s="49">
        <v>41</v>
      </c>
      <c r="G53" s="43" t="str">
        <f t="shared" si="11"/>
        <v>--</v>
      </c>
      <c r="H53" s="49">
        <v>140</v>
      </c>
      <c r="I53" s="44">
        <v>5</v>
      </c>
      <c r="J53" s="53">
        <v>10</v>
      </c>
      <c r="K53" s="43">
        <v>50</v>
      </c>
      <c r="L53" s="43" t="str">
        <f>IF(AND(OR(AND(M53&gt;100,M53&lt;&gt;0),O53&lt;100),O53&lt;&gt;0),"*"," ")</f>
        <v> </v>
      </c>
      <c r="M53" s="43">
        <v>16.2</v>
      </c>
      <c r="N53" s="43" t="str">
        <f t="shared" si="14"/>
        <v>--</v>
      </c>
      <c r="O53" s="43">
        <v>117</v>
      </c>
      <c r="P53" s="44">
        <v>7</v>
      </c>
      <c r="Q53" s="53">
        <v>5</v>
      </c>
      <c r="R53" s="43">
        <v>140</v>
      </c>
      <c r="S53" s="43" t="str">
        <f>IF(AND(OR(AND(T53&gt;100,T53&lt;&gt;0),V53&lt;100),V53&lt;&gt;0),"*"," ")</f>
        <v> </v>
      </c>
      <c r="T53" s="43">
        <v>56</v>
      </c>
      <c r="U53" s="43" t="str">
        <f t="shared" si="16"/>
        <v>--</v>
      </c>
      <c r="V53" s="45">
        <f t="shared" si="17"/>
        <v>288.4682691657632</v>
      </c>
    </row>
    <row r="54" spans="1:22" s="33" customFormat="1" ht="12.75">
      <c r="A54" s="28" t="s">
        <v>19</v>
      </c>
      <c r="B54" s="43">
        <v>5</v>
      </c>
      <c r="C54" s="53">
        <v>2.9</v>
      </c>
      <c r="D54" s="43">
        <v>170</v>
      </c>
      <c r="E54" s="43" t="str">
        <f t="shared" si="9"/>
        <v> </v>
      </c>
      <c r="F54" s="49">
        <v>55</v>
      </c>
      <c r="G54" s="43" t="str">
        <f t="shared" si="11"/>
        <v>--</v>
      </c>
      <c r="H54" s="49">
        <v>397</v>
      </c>
      <c r="I54" s="44">
        <v>3</v>
      </c>
      <c r="J54" s="53">
        <v>1.6</v>
      </c>
      <c r="K54" s="43" t="s">
        <v>22</v>
      </c>
      <c r="L54" s="43"/>
      <c r="M54" s="43" t="str">
        <f t="shared" si="13"/>
        <v> </v>
      </c>
      <c r="N54" s="43" t="str">
        <f t="shared" si="14"/>
        <v>NC</v>
      </c>
      <c r="O54" s="43" t="str">
        <f t="shared" si="18"/>
        <v> </v>
      </c>
      <c r="P54" s="44">
        <v>2</v>
      </c>
      <c r="Q54" s="53">
        <v>1.3</v>
      </c>
      <c r="R54" s="43" t="s">
        <v>22</v>
      </c>
      <c r="S54" s="43"/>
      <c r="T54" s="43" t="str">
        <f t="shared" si="15"/>
        <v> </v>
      </c>
      <c r="U54" s="43" t="str">
        <f t="shared" si="16"/>
        <v>NC</v>
      </c>
      <c r="V54" s="45" t="str">
        <f t="shared" si="17"/>
        <v> </v>
      </c>
    </row>
    <row r="55" spans="1:22" s="33" customFormat="1" ht="12.75">
      <c r="A55" s="29" t="s">
        <v>17</v>
      </c>
      <c r="B55" s="40">
        <v>4</v>
      </c>
      <c r="C55" s="52">
        <v>2.1</v>
      </c>
      <c r="D55" s="40" t="s">
        <v>22</v>
      </c>
      <c r="E55" s="40"/>
      <c r="F55" s="48" t="str">
        <f t="shared" si="10"/>
        <v> </v>
      </c>
      <c r="G55" s="40" t="str">
        <f t="shared" si="11"/>
        <v>NC</v>
      </c>
      <c r="H55" s="48" t="str">
        <f t="shared" si="12"/>
        <v> </v>
      </c>
      <c r="I55" s="41">
        <v>4</v>
      </c>
      <c r="J55" s="52">
        <v>1.1</v>
      </c>
      <c r="K55" s="40" t="s">
        <v>22</v>
      </c>
      <c r="L55" s="40"/>
      <c r="M55" s="40" t="str">
        <f t="shared" si="13"/>
        <v> </v>
      </c>
      <c r="N55" s="40" t="str">
        <f t="shared" si="14"/>
        <v>NC</v>
      </c>
      <c r="O55" s="40" t="str">
        <f t="shared" si="18"/>
        <v> </v>
      </c>
      <c r="P55" s="41">
        <v>0</v>
      </c>
      <c r="Q55" s="52">
        <v>1</v>
      </c>
      <c r="R55" s="40" t="s">
        <v>22</v>
      </c>
      <c r="S55" s="40"/>
      <c r="T55" s="40" t="str">
        <f t="shared" si="15"/>
        <v> </v>
      </c>
      <c r="U55" s="40" t="str">
        <f t="shared" si="16"/>
        <v>NC</v>
      </c>
      <c r="V55" s="42" t="str">
        <f t="shared" si="17"/>
        <v> </v>
      </c>
    </row>
    <row r="56" ht="13.5" thickBot="1"/>
    <row r="57" spans="1:22" ht="12.75">
      <c r="A57" s="8" t="s">
        <v>1</v>
      </c>
      <c r="B57" s="9"/>
      <c r="C57" s="10"/>
      <c r="D57" s="11" t="s">
        <v>2</v>
      </c>
      <c r="E57" s="12"/>
      <c r="F57" s="13"/>
      <c r="G57" s="14"/>
      <c r="H57" s="15"/>
      <c r="I57" s="12"/>
      <c r="J57" s="16"/>
      <c r="K57" s="17" t="s">
        <v>3</v>
      </c>
      <c r="L57" s="12"/>
      <c r="M57" s="13"/>
      <c r="N57" s="14"/>
      <c r="O57" s="15"/>
      <c r="P57" s="12"/>
      <c r="Q57" s="16"/>
      <c r="R57" s="17" t="s">
        <v>4</v>
      </c>
      <c r="S57" s="12"/>
      <c r="T57" s="13"/>
      <c r="U57" s="14"/>
      <c r="V57" s="18"/>
    </row>
    <row r="58" spans="1:22" s="33" customFormat="1" ht="12.75">
      <c r="A58" s="19" t="s">
        <v>5</v>
      </c>
      <c r="B58" s="20" t="s">
        <v>6</v>
      </c>
      <c r="C58" s="20" t="s">
        <v>7</v>
      </c>
      <c r="D58" s="21" t="s">
        <v>8</v>
      </c>
      <c r="E58" s="22"/>
      <c r="F58" s="21">
        <v>95</v>
      </c>
      <c r="G58" s="21" t="s">
        <v>9</v>
      </c>
      <c r="H58" s="21" t="s">
        <v>10</v>
      </c>
      <c r="I58" s="23" t="s">
        <v>6</v>
      </c>
      <c r="J58" s="24" t="s">
        <v>7</v>
      </c>
      <c r="K58" s="24" t="s">
        <v>8</v>
      </c>
      <c r="L58" s="25"/>
      <c r="M58" s="24" t="s">
        <v>11</v>
      </c>
      <c r="N58" s="24" t="s">
        <v>9</v>
      </c>
      <c r="O58" s="24" t="s">
        <v>10</v>
      </c>
      <c r="P58" s="23" t="s">
        <v>6</v>
      </c>
      <c r="Q58" s="24" t="s">
        <v>7</v>
      </c>
      <c r="R58" s="24" t="s">
        <v>8</v>
      </c>
      <c r="S58" s="25"/>
      <c r="T58" s="24" t="s">
        <v>12</v>
      </c>
      <c r="U58" s="24" t="s">
        <v>9</v>
      </c>
      <c r="V58" s="26" t="s">
        <v>10</v>
      </c>
    </row>
    <row r="59" spans="1:22" s="33" customFormat="1" ht="12.75">
      <c r="A59" s="27" t="s">
        <v>13</v>
      </c>
      <c r="B59" s="34">
        <v>6</v>
      </c>
      <c r="C59" s="50">
        <v>6.9</v>
      </c>
      <c r="D59" s="34">
        <v>87</v>
      </c>
      <c r="E59" s="34" t="str">
        <f aca="true" t="shared" si="19" ref="E59:E65">IF(AND(OR(AND(F59&gt;100,F59&lt;&gt;0),H59&lt;100),H59&lt;&gt;0),"*"," ")</f>
        <v> </v>
      </c>
      <c r="F59" s="46">
        <f aca="true" t="shared" si="20" ref="F59:F66">IF(B59&lt;5," ",((B59*(1-1/(9*B59)-1.96/3*((1/B59)^(1/2)))^3)/C59)*100)</f>
        <v>31.752764357734502</v>
      </c>
      <c r="G59" s="34" t="str">
        <f aca="true" t="shared" si="21" ref="G59:G66">IF(B59&lt;5,"NC","--")</f>
        <v>--</v>
      </c>
      <c r="H59" s="46">
        <f aca="true" t="shared" si="22" ref="H59:H66">IF(B59&lt;5," ",(((B59+1)*(1-1/(9*(B59+1))+(1.96/3)*(1/(B59+1))^(1/2))^3)/C59)*100)</f>
        <v>189.2738444735907</v>
      </c>
      <c r="I59" s="35">
        <v>4</v>
      </c>
      <c r="J59" s="50">
        <v>5.2</v>
      </c>
      <c r="K59" s="34" t="s">
        <v>22</v>
      </c>
      <c r="L59" s="34"/>
      <c r="M59" s="34" t="str">
        <f aca="true" t="shared" si="23" ref="M59:M66">IF(I59&lt;5," ",((I59*(1-1/(9*I59)-1.96/3*((1/I59)^(1/2)))^3)/J59)*100)</f>
        <v> </v>
      </c>
      <c r="N59" s="34" t="str">
        <f aca="true" t="shared" si="24" ref="N59:N66">IF(I59&lt;5,"NC","--")</f>
        <v>NC</v>
      </c>
      <c r="O59" s="34" t="str">
        <f aca="true" t="shared" si="25" ref="O59:O66">IF(I59&lt;5," ",(((I59+1)*(1-1/(9*(I59+1))+(1.96/3)*(1/(I59+1))^(1/2))^3)/J59)*100)</f>
        <v> </v>
      </c>
      <c r="P59" s="35">
        <v>2</v>
      </c>
      <c r="Q59" s="50">
        <v>1.7</v>
      </c>
      <c r="R59" s="34" t="s">
        <v>22</v>
      </c>
      <c r="S59" s="34"/>
      <c r="T59" s="34" t="str">
        <f aca="true" t="shared" si="26" ref="T59:T66">IF(P59&lt;5," ",((P59*(1-1/(9*P59)-1.96/3*((1/P59)^(1/2)))^3)/Q59)*100)</f>
        <v> </v>
      </c>
      <c r="U59" s="34" t="str">
        <f aca="true" t="shared" si="27" ref="U59:U66">IF(P59&lt;5,"NC","--")</f>
        <v>NC</v>
      </c>
      <c r="V59" s="36" t="str">
        <f aca="true" t="shared" si="28" ref="V59:V66">IF(P59&lt;5," ",(((P59+1)*(1-1/(9*(P59+1))+(1.96/3)*(1/(P59+1))^(1/2))^3)/Q59)*100)</f>
        <v> </v>
      </c>
    </row>
    <row r="60" spans="1:22" s="33" customFormat="1" ht="12.75">
      <c r="A60" s="28" t="s">
        <v>14</v>
      </c>
      <c r="B60" s="37">
        <v>0</v>
      </c>
      <c r="C60" s="51">
        <v>2.6</v>
      </c>
      <c r="D60" s="37" t="s">
        <v>22</v>
      </c>
      <c r="E60" s="37"/>
      <c r="F60" s="47" t="str">
        <f t="shared" si="20"/>
        <v> </v>
      </c>
      <c r="G60" s="37" t="str">
        <f t="shared" si="21"/>
        <v>NC</v>
      </c>
      <c r="H60" s="47" t="str">
        <f t="shared" si="22"/>
        <v> </v>
      </c>
      <c r="I60" s="38">
        <v>0</v>
      </c>
      <c r="J60" s="51">
        <v>1.4</v>
      </c>
      <c r="K60" s="37" t="s">
        <v>22</v>
      </c>
      <c r="L60" s="37"/>
      <c r="M60" s="37" t="str">
        <f t="shared" si="23"/>
        <v> </v>
      </c>
      <c r="N60" s="37" t="str">
        <f t="shared" si="24"/>
        <v>NC</v>
      </c>
      <c r="O60" s="37" t="str">
        <f t="shared" si="25"/>
        <v> </v>
      </c>
      <c r="P60" s="38">
        <v>0</v>
      </c>
      <c r="Q60" s="51">
        <v>1.1</v>
      </c>
      <c r="R60" s="37" t="s">
        <v>22</v>
      </c>
      <c r="S60" s="37"/>
      <c r="T60" s="37" t="str">
        <f t="shared" si="26"/>
        <v> </v>
      </c>
      <c r="U60" s="37" t="str">
        <f t="shared" si="27"/>
        <v>NC</v>
      </c>
      <c r="V60" s="39" t="str">
        <f t="shared" si="28"/>
        <v> </v>
      </c>
    </row>
    <row r="61" spans="1:22" s="33" customFormat="1" ht="12.75">
      <c r="A61" s="29" t="s">
        <v>24</v>
      </c>
      <c r="B61" s="40">
        <v>6</v>
      </c>
      <c r="C61" s="52">
        <v>4.4</v>
      </c>
      <c r="D61" s="40">
        <v>136</v>
      </c>
      <c r="E61" s="40"/>
      <c r="F61" s="48">
        <v>50</v>
      </c>
      <c r="G61" s="40" t="str">
        <f>IF(B61&lt;5,"NC","--")</f>
        <v>--</v>
      </c>
      <c r="H61" s="48">
        <v>295</v>
      </c>
      <c r="I61" s="41">
        <v>6</v>
      </c>
      <c r="J61" s="52">
        <v>2.8</v>
      </c>
      <c r="K61" s="40">
        <v>214</v>
      </c>
      <c r="L61" s="40"/>
      <c r="M61" s="40">
        <v>78</v>
      </c>
      <c r="N61" s="40" t="str">
        <f>IF(I61&lt;5,"NC","--")</f>
        <v>--</v>
      </c>
      <c r="O61" s="40">
        <v>465</v>
      </c>
      <c r="P61" s="41">
        <v>0</v>
      </c>
      <c r="Q61" s="52">
        <v>1.6</v>
      </c>
      <c r="R61" s="40" t="s">
        <v>22</v>
      </c>
      <c r="S61" s="40"/>
      <c r="T61" s="40"/>
      <c r="U61" s="40" t="str">
        <f>IF(P61&lt;5,"NC","--")</f>
        <v>NC</v>
      </c>
      <c r="V61" s="42"/>
    </row>
    <row r="62" spans="1:22" s="33" customFormat="1" ht="12.75">
      <c r="A62" s="28" t="s">
        <v>18</v>
      </c>
      <c r="B62" s="37">
        <v>7</v>
      </c>
      <c r="C62" s="51">
        <v>3.1</v>
      </c>
      <c r="D62" s="37">
        <v>225</v>
      </c>
      <c r="E62" s="37" t="str">
        <f t="shared" si="19"/>
        <v> </v>
      </c>
      <c r="F62" s="47">
        <f t="shared" si="20"/>
        <v>90.46383550252962</v>
      </c>
      <c r="G62" s="37" t="str">
        <f t="shared" si="21"/>
        <v>--</v>
      </c>
      <c r="H62" s="47">
        <v>464</v>
      </c>
      <c r="I62" s="38">
        <v>4</v>
      </c>
      <c r="J62" s="51">
        <v>1.9</v>
      </c>
      <c r="K62" s="37" t="s">
        <v>22</v>
      </c>
      <c r="L62" s="37"/>
      <c r="M62" s="37" t="str">
        <f t="shared" si="23"/>
        <v> </v>
      </c>
      <c r="N62" s="37" t="str">
        <f t="shared" si="24"/>
        <v>NC</v>
      </c>
      <c r="O62" s="37" t="str">
        <f t="shared" si="25"/>
        <v> </v>
      </c>
      <c r="P62" s="38">
        <v>3</v>
      </c>
      <c r="Q62" s="51">
        <v>1.2</v>
      </c>
      <c r="R62" s="37" t="s">
        <v>22</v>
      </c>
      <c r="S62" s="37"/>
      <c r="T62" s="37" t="str">
        <f t="shared" si="26"/>
        <v> </v>
      </c>
      <c r="U62" s="37" t="str">
        <f t="shared" si="27"/>
        <v>NC</v>
      </c>
      <c r="V62" s="39" t="str">
        <f t="shared" si="28"/>
        <v> </v>
      </c>
    </row>
    <row r="63" spans="1:22" s="33" customFormat="1" ht="12.75">
      <c r="A63" s="29" t="s">
        <v>15</v>
      </c>
      <c r="B63" s="40">
        <v>0</v>
      </c>
      <c r="C63" s="52">
        <v>0.9</v>
      </c>
      <c r="D63" s="40" t="s">
        <v>22</v>
      </c>
      <c r="E63" s="40"/>
      <c r="F63" s="48" t="str">
        <f t="shared" si="20"/>
        <v> </v>
      </c>
      <c r="G63" s="40" t="str">
        <f t="shared" si="21"/>
        <v>NC</v>
      </c>
      <c r="H63" s="48" t="str">
        <f t="shared" si="22"/>
        <v> </v>
      </c>
      <c r="I63" s="41">
        <v>0</v>
      </c>
      <c r="J63" s="52">
        <v>0.7</v>
      </c>
      <c r="K63" s="40" t="s">
        <v>22</v>
      </c>
      <c r="L63" s="40"/>
      <c r="M63" s="40" t="str">
        <f t="shared" si="23"/>
        <v> </v>
      </c>
      <c r="N63" s="40" t="str">
        <f t="shared" si="24"/>
        <v>NC</v>
      </c>
      <c r="O63" s="40" t="str">
        <f t="shared" si="25"/>
        <v> </v>
      </c>
      <c r="P63" s="41">
        <v>0</v>
      </c>
      <c r="Q63" s="52">
        <v>0.2</v>
      </c>
      <c r="R63" s="40" t="s">
        <v>22</v>
      </c>
      <c r="S63" s="40"/>
      <c r="T63" s="40" t="str">
        <f t="shared" si="26"/>
        <v> </v>
      </c>
      <c r="U63" s="40" t="str">
        <f t="shared" si="27"/>
        <v>NC</v>
      </c>
      <c r="V63" s="42" t="str">
        <f t="shared" si="28"/>
        <v> </v>
      </c>
    </row>
    <row r="64" spans="1:22" s="33" customFormat="1" ht="12.75">
      <c r="A64" s="28" t="s">
        <v>16</v>
      </c>
      <c r="B64" s="43">
        <v>24</v>
      </c>
      <c r="C64" s="53">
        <v>27.3</v>
      </c>
      <c r="D64" s="43">
        <v>88</v>
      </c>
      <c r="E64" s="43" t="str">
        <f t="shared" si="19"/>
        <v> </v>
      </c>
      <c r="F64" s="49">
        <f t="shared" si="20"/>
        <v>56.30985272805711</v>
      </c>
      <c r="G64" s="43" t="str">
        <f t="shared" si="21"/>
        <v>--</v>
      </c>
      <c r="H64" s="49">
        <v>131</v>
      </c>
      <c r="I64" s="44">
        <v>16</v>
      </c>
      <c r="J64" s="53">
        <v>16.9</v>
      </c>
      <c r="K64" s="43">
        <v>95</v>
      </c>
      <c r="L64" s="43" t="str">
        <f>IF(AND(OR(AND(M64&gt;100,M64&lt;&gt;0),O64&lt;100),O64&lt;&gt;0),"*"," ")</f>
        <v> </v>
      </c>
      <c r="M64" s="43">
        <v>54</v>
      </c>
      <c r="N64" s="43" t="str">
        <f t="shared" si="24"/>
        <v>--</v>
      </c>
      <c r="O64" s="43">
        <f t="shared" si="25"/>
        <v>153.755238079597</v>
      </c>
      <c r="P64" s="44">
        <v>8</v>
      </c>
      <c r="Q64" s="53">
        <v>10.4</v>
      </c>
      <c r="R64" s="43">
        <v>77</v>
      </c>
      <c r="S64" s="43" t="str">
        <f>IF(AND(OR(AND(T64&gt;100,T64&lt;&gt;0),V64&lt;100),V64&lt;&gt;0),"*"," ")</f>
        <v> </v>
      </c>
      <c r="T64" s="43">
        <v>33</v>
      </c>
      <c r="U64" s="43" t="str">
        <f t="shared" si="27"/>
        <v>--</v>
      </c>
      <c r="V64" s="45">
        <v>151</v>
      </c>
    </row>
    <row r="65" spans="1:22" s="33" customFormat="1" ht="12.75">
      <c r="A65" s="28" t="s">
        <v>19</v>
      </c>
      <c r="B65" s="43">
        <v>9</v>
      </c>
      <c r="C65" s="53">
        <v>6.3</v>
      </c>
      <c r="D65" s="43">
        <v>144</v>
      </c>
      <c r="E65" s="43" t="str">
        <f t="shared" si="19"/>
        <v> </v>
      </c>
      <c r="F65" s="49">
        <v>66</v>
      </c>
      <c r="G65" s="43" t="str">
        <f t="shared" si="21"/>
        <v>--</v>
      </c>
      <c r="H65" s="49">
        <v>273</v>
      </c>
      <c r="I65" s="44">
        <v>6</v>
      </c>
      <c r="J65" s="53">
        <v>3.4</v>
      </c>
      <c r="K65" s="43">
        <v>174</v>
      </c>
      <c r="L65" s="43" t="str">
        <f>IF(AND(OR(AND(M65&gt;100,M65&lt;&gt;0),O65&lt;100),O65&lt;&gt;0),"*"," ")</f>
        <v> </v>
      </c>
      <c r="M65" s="43">
        <v>66</v>
      </c>
      <c r="N65" s="43" t="str">
        <f t="shared" si="24"/>
        <v>--</v>
      </c>
      <c r="O65" s="43">
        <v>273</v>
      </c>
      <c r="P65" s="44">
        <v>3</v>
      </c>
      <c r="Q65" s="53">
        <v>2.8</v>
      </c>
      <c r="R65" s="43" t="s">
        <v>22</v>
      </c>
      <c r="S65" s="43"/>
      <c r="T65" s="43" t="str">
        <f t="shared" si="26"/>
        <v> </v>
      </c>
      <c r="U65" s="43" t="str">
        <f t="shared" si="27"/>
        <v>NC</v>
      </c>
      <c r="V65" s="45" t="str">
        <f t="shared" si="28"/>
        <v> </v>
      </c>
    </row>
    <row r="66" spans="1:22" s="33" customFormat="1" ht="12.75">
      <c r="A66" s="29" t="s">
        <v>17</v>
      </c>
      <c r="B66" s="40">
        <v>2</v>
      </c>
      <c r="C66" s="52">
        <v>3.5</v>
      </c>
      <c r="D66" s="40" t="s">
        <v>22</v>
      </c>
      <c r="E66" s="40"/>
      <c r="F66" s="48" t="str">
        <f t="shared" si="20"/>
        <v> </v>
      </c>
      <c r="G66" s="40" t="str">
        <f t="shared" si="21"/>
        <v>NC</v>
      </c>
      <c r="H66" s="48" t="str">
        <f t="shared" si="22"/>
        <v> </v>
      </c>
      <c r="I66" s="41">
        <v>1</v>
      </c>
      <c r="J66" s="52">
        <v>1.8</v>
      </c>
      <c r="K66" s="40" t="s">
        <v>22</v>
      </c>
      <c r="L66" s="40"/>
      <c r="M66" s="40" t="str">
        <f t="shared" si="23"/>
        <v> </v>
      </c>
      <c r="N66" s="40" t="str">
        <f t="shared" si="24"/>
        <v>NC</v>
      </c>
      <c r="O66" s="40" t="str">
        <f t="shared" si="25"/>
        <v> </v>
      </c>
      <c r="P66" s="41">
        <v>1</v>
      </c>
      <c r="Q66" s="52">
        <v>1.7</v>
      </c>
      <c r="R66" s="40" t="s">
        <v>22</v>
      </c>
      <c r="S66" s="40"/>
      <c r="T66" s="40" t="str">
        <f t="shared" si="26"/>
        <v> </v>
      </c>
      <c r="U66" s="40" t="str">
        <f t="shared" si="27"/>
        <v>NC</v>
      </c>
      <c r="V66" s="42" t="str">
        <f t="shared" si="28"/>
        <v> </v>
      </c>
    </row>
  </sheetData>
  <printOptions horizontalCentered="1" verticalCentered="1"/>
  <pageMargins left="0" right="0" top="0.25" bottom="0.25" header="0.5" footer="0.5"/>
  <pageSetup horizontalDpi="600" verticalDpi="600" orientation="landscape" scale="103" r:id="rId2"/>
  <rowBreaks count="1" manualBreakCount="1">
    <brk id="3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1901-01-01T04:00:00Z</cp:lastPrinted>
  <dcterms:created xsi:type="dcterms:W3CDTF">1901-01-01T04:00:00Z</dcterms:created>
  <dcterms:modified xsi:type="dcterms:W3CDTF">2006-07-10T16:16:05Z</dcterms:modified>
  <cp:category/>
  <cp:version/>
  <cp:contentType/>
  <cp:contentStatus/>
</cp:coreProperties>
</file>