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chartsheets/sheet1.xml" ContentType="application/vnd.openxmlformats-officedocument.spreadsheetml.chart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filterPrivacy="1" autoCompressPictures="0"/>
  <bookViews>
    <workbookView xWindow="0" yWindow="0" windowWidth="13665" windowHeight="5025"/>
  </bookViews>
  <sheets>
    <sheet name="ICC1" sheetId="1" r:id="rId1"/>
    <sheet name="ICC2" sheetId="39" r:id="rId2"/>
    <sheet name="ICC3" sheetId="2" r:id="rId3"/>
    <sheet name="ICC4" sheetId="40" r:id="rId4"/>
    <sheet name="ICC5" sheetId="28" r:id="rId5"/>
    <sheet name="ICC6" sheetId="5" r:id="rId6"/>
    <sheet name="ICC7" sheetId="6" r:id="rId7"/>
    <sheet name="ICC8" sheetId="7" r:id="rId8"/>
    <sheet name="ICC9" sheetId="8" r:id="rId9"/>
    <sheet name="ICC10" sheetId="11" r:id="rId10"/>
    <sheet name="ICC11" sheetId="9" r:id="rId11"/>
    <sheet name="ICC12" sheetId="12" r:id="rId12"/>
    <sheet name="ICC13" sheetId="10" r:id="rId13"/>
    <sheet name="ICC14" sheetId="13" r:id="rId14"/>
    <sheet name="ICC15" sheetId="17" r:id="rId15"/>
    <sheet name="ICC16" sheetId="18" r:id="rId16"/>
    <sheet name="ICC17" sheetId="19" r:id="rId17"/>
    <sheet name="ICC18" sheetId="29" r:id="rId18"/>
    <sheet name="ICC19" sheetId="30" r:id="rId19"/>
    <sheet name="ICC20" sheetId="31" r:id="rId20"/>
    <sheet name="ICC21" sheetId="32" r:id="rId21"/>
    <sheet name="ICC22" sheetId="33" r:id="rId22"/>
    <sheet name="ICC23" sheetId="34" r:id="rId23"/>
    <sheet name="ICC24" sheetId="35" r:id="rId24"/>
    <sheet name="ICC25" sheetId="36" r:id="rId25"/>
    <sheet name="ICC26" sheetId="37" r:id="rId26"/>
    <sheet name="ICC27" sheetId="41" r:id="rId27"/>
    <sheet name="ICC28" sheetId="25" r:id="rId28"/>
    <sheet name="ICC29" sheetId="26" r:id="rId29"/>
    <sheet name="ICC30" sheetId="27" r:id="rId30"/>
  </sheets>
  <definedNames>
    <definedName name="_xlnm.Print_Area" localSheetId="0">'ICC1'!$A$1:$I$36</definedName>
    <definedName name="_xlnm.Print_Area" localSheetId="9">'ICC10'!$A$1:$H$26</definedName>
    <definedName name="_xlnm.Print_Area" localSheetId="13">'ICC14'!$A$1:$H$25</definedName>
    <definedName name="_xlnm.Print_Area" localSheetId="14">'ICC15'!$A$1:$H$24</definedName>
    <definedName name="_xlnm.Print_Area" localSheetId="15">'ICC16'!$A$1:$H$26</definedName>
    <definedName name="_xlnm.Print_Area" localSheetId="16">'ICC17'!$A$1:$H$29</definedName>
    <definedName name="_xlnm.Print_Area" localSheetId="1">'ICC2'!$A$1:$N$37</definedName>
    <definedName name="_xlnm.Print_Area" localSheetId="27">'ICC28'!$A$1:$I$27</definedName>
    <definedName name="_xlnm.Print_Area" localSheetId="28">'ICC29'!$A$1:$L$27</definedName>
    <definedName name="_xlnm.Print_Area" localSheetId="2">'ICC3'!$A$1:$I$36</definedName>
    <definedName name="_xlnm.Print_Area" localSheetId="29">'ICC30'!$A$1:$D$30</definedName>
    <definedName name="_xlnm.Print_Area" localSheetId="3">'ICC4'!$A$1:$N$37</definedName>
    <definedName name="_xlnm.Print_Area" localSheetId="8">'ICC9'!$A$1:$H$24</definedName>
  </definedNames>
  <calcPr calcId="191029"/>
  <extLst>
    <ext xmlns:x14="http://schemas.microsoft.com/office/spreadsheetml/2009/9/main" uri="{79F54976-1DA5-4618-B147-4CDE4B953A38}">
      <x14:workbookPr defaultImageDpi="32767"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8" l="1"/>
  <c r="G25" i="19" l="1"/>
  <c r="D25" i="19"/>
  <c r="B25" i="19"/>
  <c r="B22" i="18"/>
  <c r="D22" i="18"/>
  <c r="G22" i="18"/>
  <c r="G20" i="17"/>
  <c r="D20" i="17"/>
  <c r="B20" i="17"/>
  <c r="G22" i="13"/>
  <c r="D22" i="13"/>
  <c r="B22" i="13"/>
  <c r="G24" i="10"/>
  <c r="D24" i="10"/>
  <c r="B24" i="10"/>
  <c r="G23" i="12"/>
  <c r="D23" i="12"/>
  <c r="B23" i="12"/>
  <c r="G22" i="9"/>
  <c r="D22" i="9"/>
  <c r="B22" i="9"/>
  <c r="G23" i="11"/>
  <c r="D23" i="11"/>
  <c r="B23" i="11"/>
  <c r="G21" i="8"/>
  <c r="D21" i="8"/>
  <c r="B21" i="8"/>
  <c r="G12" i="28"/>
  <c r="D12" i="28"/>
  <c r="D11" i="28"/>
  <c r="G9" i="28"/>
  <c r="D9" i="28" l="1"/>
  <c r="D10" i="28"/>
  <c r="G10" i="28"/>
  <c r="D25" i="27"/>
  <c r="D29" i="27" s="1"/>
  <c r="C25" i="27"/>
  <c r="C29" i="27" s="1"/>
  <c r="B25" i="27"/>
  <c r="B29" i="27" s="1"/>
  <c r="F10" i="2" l="1"/>
  <c r="I10" i="2"/>
  <c r="C13" i="2"/>
  <c r="F19" i="2"/>
  <c r="C28" i="2"/>
  <c r="C11" i="2"/>
  <c r="F13" i="2"/>
  <c r="I14" i="2"/>
  <c r="I19" i="2"/>
  <c r="C21" i="2"/>
  <c r="F28" i="2"/>
  <c r="I29" i="2"/>
  <c r="C10" i="2"/>
  <c r="F11" i="2"/>
  <c r="I13" i="2"/>
  <c r="C15" i="2"/>
  <c r="F16" i="2"/>
  <c r="I17" i="2"/>
  <c r="C20" i="2"/>
  <c r="F21" i="2"/>
  <c r="I22" i="2"/>
  <c r="C24" i="2"/>
  <c r="F25" i="2"/>
  <c r="I28" i="2"/>
  <c r="C30" i="2"/>
  <c r="F31" i="2"/>
  <c r="I32" i="2"/>
  <c r="I11" i="2"/>
  <c r="C14" i="2"/>
  <c r="F15" i="2"/>
  <c r="I16" i="2"/>
  <c r="C19" i="2"/>
  <c r="F20" i="2"/>
  <c r="I21" i="2"/>
  <c r="C23" i="2"/>
  <c r="F24" i="2"/>
  <c r="I25" i="2"/>
  <c r="C29" i="2"/>
  <c r="F30" i="2"/>
  <c r="I31" i="2"/>
  <c r="C33" i="2"/>
  <c r="F14" i="2"/>
  <c r="I15" i="2"/>
  <c r="C17" i="2"/>
  <c r="I20" i="2"/>
  <c r="C22" i="2"/>
  <c r="F23" i="2"/>
  <c r="I24" i="2"/>
  <c r="F29" i="2"/>
  <c r="I30" i="2"/>
  <c r="C32" i="2"/>
  <c r="F33" i="2"/>
  <c r="C16" i="2"/>
  <c r="F17" i="2"/>
  <c r="F22" i="2"/>
  <c r="I23" i="2"/>
  <c r="C25" i="2"/>
  <c r="C31" i="2"/>
  <c r="F32" i="2"/>
  <c r="I33" i="2"/>
</calcChain>
</file>

<file path=xl/sharedStrings.xml><?xml version="1.0" encoding="utf-8"?>
<sst xmlns="http://schemas.openxmlformats.org/spreadsheetml/2006/main" count="812" uniqueCount="203">
  <si>
    <t>MGB Clinics Patient Profile</t>
  </si>
  <si>
    <t xml:space="preserve">Imaging Patients Living Within MGB Clinic Patient Service Areas </t>
  </si>
  <si>
    <t xml:space="preserve">Westborough </t>
  </si>
  <si>
    <t>Westwood</t>
  </si>
  <si>
    <t>Woburn</t>
  </si>
  <si>
    <t>%</t>
  </si>
  <si>
    <t>Patient Demographics</t>
  </si>
  <si>
    <t>Female/Other/Unknown</t>
  </si>
  <si>
    <t>Male</t>
  </si>
  <si>
    <t>Race/Ethnicity (Original Medicare Only)</t>
  </si>
  <si>
    <t>White</t>
  </si>
  <si>
    <t>Black</t>
  </si>
  <si>
    <t>Asian/Pacific Islander/
American Indian/Alaska Native</t>
  </si>
  <si>
    <t>Hispanic</t>
  </si>
  <si>
    <t>Other/Unknown</t>
  </si>
  <si>
    <t>Age</t>
  </si>
  <si>
    <t>≤19/Unknown</t>
  </si>
  <si>
    <t>20-39</t>
  </si>
  <si>
    <t>40-49</t>
  </si>
  <si>
    <t>50-64</t>
  </si>
  <si>
    <t>65-74</t>
  </si>
  <si>
    <t>75-84</t>
  </si>
  <si>
    <t>85+</t>
  </si>
  <si>
    <t>Patient Insurance Type</t>
  </si>
  <si>
    <t>Commercial</t>
  </si>
  <si>
    <t>Original Medicare</t>
  </si>
  <si>
    <t>Medicare Health Plans</t>
  </si>
  <si>
    <t>MassHealth Non-Managed Care</t>
  </si>
  <si>
    <t>MassHealth Managed Care</t>
  </si>
  <si>
    <t>Other</t>
  </si>
  <si>
    <t xml:space="preserve">Surgical Patients Living Within MGB Clinic Patient Service Areas </t>
  </si>
  <si>
    <t>Figure ICC1</t>
  </si>
  <si>
    <t>Figure ICC3</t>
  </si>
  <si>
    <t>Surgical and Imaging Procedures</t>
  </si>
  <si>
    <t>2020 (Estimated)</t>
  </si>
  <si>
    <t>2025 (Estimated)</t>
  </si>
  <si>
    <t>2030 (Estimated)</t>
  </si>
  <si>
    <t xml:space="preserve">Female </t>
  </si>
  <si>
    <t>≤19</t>
  </si>
  <si>
    <t>Total Population</t>
  </si>
  <si>
    <t>Figure ICC6</t>
  </si>
  <si>
    <t>Figure ICC5</t>
  </si>
  <si>
    <t>Predicted Changes in Concentration After the Proposed Woburn Clinic Opens</t>
  </si>
  <si>
    <t>Provider</t>
  </si>
  <si>
    <t>Shares Before Proposed Project</t>
  </si>
  <si>
    <t>Shares After Proposed Project</t>
  </si>
  <si>
    <t>MGB Proposed Woburn Clinic</t>
  </si>
  <si>
    <t>Other Mass General Brigham Facilities</t>
  </si>
  <si>
    <t/>
  </si>
  <si>
    <t>Beth Israel Lahey Health</t>
  </si>
  <si>
    <t>Wellforce</t>
  </si>
  <si>
    <t>Cambridge Health Alliance</t>
  </si>
  <si>
    <t>Steward Health Care</t>
  </si>
  <si>
    <t>Dana-Farber Cancer Institute</t>
  </si>
  <si>
    <t>Lawrence General Hospital</t>
  </si>
  <si>
    <t>Boston Medical Center Health</t>
  </si>
  <si>
    <t>All Other Providers</t>
  </si>
  <si>
    <t>Total</t>
  </si>
  <si>
    <t>HHI Before Proposed Project</t>
  </si>
  <si>
    <t>Predicted Changes in Concentration After the Proposed Westwood Clinic Opens</t>
  </si>
  <si>
    <t>MGB Proposed Westwood Clinic</t>
  </si>
  <si>
    <t>Sturdy Memorial Foundation</t>
  </si>
  <si>
    <t>Atrius Health</t>
  </si>
  <si>
    <t>Milford Regional Medical Center</t>
  </si>
  <si>
    <t>Predicted Changes in Concentration After the Proposed Westborough Clinic Opens</t>
  </si>
  <si>
    <t>MGB Proposed Westborough Clinic</t>
  </si>
  <si>
    <t>UMass Memorial Health</t>
  </si>
  <si>
    <t>Emerson Hospital</t>
  </si>
  <si>
    <t>OptumCare</t>
  </si>
  <si>
    <t>Charles River Medical Associates</t>
  </si>
  <si>
    <t>Tenet Healthcare</t>
  </si>
  <si>
    <t>Shields Health Care Group</t>
  </si>
  <si>
    <t>Boston Children's</t>
  </si>
  <si>
    <t>Sports Medicine North</t>
  </si>
  <si>
    <t>Rayus Radiology</t>
  </si>
  <si>
    <t>Shields/Newton Wellesley Orthopedic Associates</t>
  </si>
  <si>
    <t>Alliance Healthcare Services</t>
  </si>
  <si>
    <t>Digestive Health Associates</t>
  </si>
  <si>
    <t>Eastern Massachusetts Surgery Center</t>
  </si>
  <si>
    <t>Boston Endoscopy Center</t>
  </si>
  <si>
    <t>Figure ICC7</t>
  </si>
  <si>
    <t>Figure ICC8</t>
  </si>
  <si>
    <t>Figure ICC9</t>
  </si>
  <si>
    <t>Figure ICC10</t>
  </si>
  <si>
    <t>Figure ICC11</t>
  </si>
  <si>
    <t>Figure ICC12</t>
  </si>
  <si>
    <t>Figure ICC13</t>
  </si>
  <si>
    <t>Figure ICC14</t>
  </si>
  <si>
    <t>Figure ICC15</t>
  </si>
  <si>
    <t>Clinic Staff Estimates</t>
  </si>
  <si>
    <t>Westborough</t>
  </si>
  <si>
    <t>Advanced Practice Providers</t>
  </si>
  <si>
    <t>Behavioral Health PhD</t>
  </si>
  <si>
    <t>Licensed Independent Clinical Social Worker</t>
  </si>
  <si>
    <t>Nurse Practitioner</t>
  </si>
  <si>
    <t>Physician Assistant</t>
  </si>
  <si>
    <t>Clinical Pharmacist</t>
  </si>
  <si>
    <t>Certified Registered Nurse Anesthetist</t>
  </si>
  <si>
    <t>Medical Assistant</t>
  </si>
  <si>
    <t>Physicians</t>
  </si>
  <si>
    <t>Primary Care Physician</t>
  </si>
  <si>
    <t>Psychiatry</t>
  </si>
  <si>
    <t>Radiology</t>
  </si>
  <si>
    <t>Anesthesiology</t>
  </si>
  <si>
    <t>Other Specialists</t>
  </si>
  <si>
    <t>Registered Nurse</t>
  </si>
  <si>
    <t>Radiology Technicians</t>
  </si>
  <si>
    <t>Surgical Technicians</t>
  </si>
  <si>
    <t xml:space="preserve">Total Staff </t>
  </si>
  <si>
    <t>Ear, Nose, and Throat</t>
  </si>
  <si>
    <t>General Surgery</t>
  </si>
  <si>
    <t>Gastroenterology</t>
  </si>
  <si>
    <t>Ophthalmology</t>
  </si>
  <si>
    <t>Orthopaedic Surgery</t>
  </si>
  <si>
    <t xml:space="preserve">Pain </t>
  </si>
  <si>
    <t>Urology</t>
  </si>
  <si>
    <t>Physiatry</t>
  </si>
  <si>
    <t>Rheumatology</t>
  </si>
  <si>
    <t>Spine</t>
  </si>
  <si>
    <t>Allergy/Immunology</t>
  </si>
  <si>
    <t>Cardiology</t>
  </si>
  <si>
    <t>Dermatology</t>
  </si>
  <si>
    <t>Endocrinology</t>
  </si>
  <si>
    <t>Neurology</t>
  </si>
  <si>
    <t>Pulmonary</t>
  </si>
  <si>
    <t>Figure ICC26</t>
  </si>
  <si>
    <t>Figure ICC28</t>
  </si>
  <si>
    <t>MGB Clinics Service Area Patient Summary</t>
  </si>
  <si>
    <t xml:space="preserve">Surgical and Imaging Patients Living Within MGB Clinic Patient Service Areas </t>
  </si>
  <si>
    <t>Patients Visiting</t>
  </si>
  <si>
    <t>an MGB Location</t>
  </si>
  <si>
    <t>an MGB PCP</t>
  </si>
  <si>
    <t>Service Area</t>
  </si>
  <si>
    <t>Total Patients</t>
  </si>
  <si>
    <t>Count</t>
  </si>
  <si>
    <t>All Clinics</t>
  </si>
  <si>
    <t>CT Scans</t>
  </si>
  <si>
    <t>MR Scans</t>
  </si>
  <si>
    <t>Surgical Procedures</t>
  </si>
  <si>
    <t>Predicted Changes in Outpatient Spending After the Proposed Woburn Clinic Opens</t>
  </si>
  <si>
    <t>Change in Spending per Switch</t>
  </si>
  <si>
    <t>Change in Spending Overall</t>
  </si>
  <si>
    <t>If Proposed Clinic Draws Patients From MGB Facilities</t>
  </si>
  <si>
    <t>Overall</t>
  </si>
  <si>
    <t>If Proposed Clinic Draws Patients From All Facilities</t>
  </si>
  <si>
    <t>Predicted Changes in Outpatient Spending After the Proposed Westwood Clinic Opens</t>
  </si>
  <si>
    <t>Predicted Changes in Outpatient Spending After the Proposed Westborough Clinic Opens</t>
  </si>
  <si>
    <t>Figure ICC16</t>
  </si>
  <si>
    <t>Figure ICC17</t>
  </si>
  <si>
    <t>Figure ICC18</t>
  </si>
  <si>
    <t>Figure ICC19</t>
  </si>
  <si>
    <t>Figure ICC20</t>
  </si>
  <si>
    <t>Figure ICC21</t>
  </si>
  <si>
    <t>Figure ICC22</t>
  </si>
  <si>
    <t>Figure ICC23</t>
  </si>
  <si>
    <t>Figure ICC24</t>
  </si>
  <si>
    <t>Figure ICC29</t>
  </si>
  <si>
    <t>Patients</t>
  </si>
  <si>
    <t>Change in 
Spending Overall</t>
  </si>
  <si>
    <t>Figure ICC30</t>
  </si>
  <si>
    <t>Figure ICC25</t>
  </si>
  <si>
    <t>Gender</t>
  </si>
  <si>
    <t>MGB Community Hospitals</t>
  </si>
  <si>
    <t>Description:</t>
  </si>
  <si>
    <t>Map of proposed Integrated Care Clinics and other outpatient diagnostic imaging providers. The map includes</t>
  </si>
  <si>
    <t>imaging providers with at least 300 outpatient diagnostic imaging visits.</t>
  </si>
  <si>
    <t>Map of proposed Integrated Care Clinics and other outpatient surgery providers. The map includes patient</t>
  </si>
  <si>
    <t>providers with at least 300 outpatient surgeries.</t>
  </si>
  <si>
    <t>Clinic Prices are 75 Percent of</t>
  </si>
  <si>
    <t>Clinic Prices are 50 Percent of</t>
  </si>
  <si>
    <t xml:space="preserve">service areas for each proposed site with markers identifying the locations of outpatient surgery </t>
  </si>
  <si>
    <t>Age 20 and Older</t>
  </si>
  <si>
    <t>Age 20-64</t>
  </si>
  <si>
    <t>Age 65 and Older</t>
  </si>
  <si>
    <t>Proposed Woburn Clinic ZIP Code Outpatient Shares (Weighted by the Clinic's Expected Volume)</t>
  </si>
  <si>
    <t>Proposed Westwood Clinic ZIP Code Outpatient Shares (Weighted by the Clinic's Expected Volume)</t>
  </si>
  <si>
    <t>Proposed Westborough Clinic ZIP Code Outpatient Shares (Weighted by the Clinic's Expected Volume)</t>
  </si>
  <si>
    <t>MGB Academic Medical Centers</t>
  </si>
  <si>
    <t>Clinic Site's Estimated Need</t>
  </si>
  <si>
    <t>Staff Type</t>
  </si>
  <si>
    <t>MGB Clinics - Staff Estimates by Staff Type</t>
  </si>
  <si>
    <t>Labor Supply in Boston/Worcester MSAs</t>
  </si>
  <si>
    <t>MGB Clinics - Labor Supply and Staff Estimates by Staff Type</t>
  </si>
  <si>
    <t>MGB Clinics - Labor Supply and Staff Estimates for Other Specialists</t>
  </si>
  <si>
    <t>and Clinic Site's Estimated Need</t>
  </si>
  <si>
    <t>Clinic Site's Estimated Need as a Fraction of Labor Supply in Boston/Worcester MSAs</t>
  </si>
  <si>
    <t>Total Labor Supply in Boston/Worcester MSAs</t>
  </si>
  <si>
    <t>Physician Specialty</t>
  </si>
  <si>
    <t>patient service areas for each proposed site with markers identifying the locations of outpatient diagnostic</t>
  </si>
  <si>
    <t>Percent Growth (2025 vs. 2020)</t>
  </si>
  <si>
    <t>Percent Growth (2030 vs. 2020)</t>
  </si>
  <si>
    <t>Demographics in Woburn Clinic Patient Service Area (2020, 2025, and 2030)</t>
  </si>
  <si>
    <t>Demographics in Westwood Clinic Patient Service Area (2020, 2025, and 2030)</t>
  </si>
  <si>
    <t>Demographics in Westborough Clinic Patient Service Area (2020, 2025, and 2030)</t>
  </si>
  <si>
    <t>Change in Shares</t>
  </si>
  <si>
    <t>Change in HHI</t>
  </si>
  <si>
    <t>HHI After Proposed Project</t>
  </si>
  <si>
    <t>Patients from MGB Facilities</t>
  </si>
  <si>
    <t>If Proposed Clinic Draws</t>
  </si>
  <si>
    <t>Patients from All Facilities</t>
  </si>
  <si>
    <t>Volume Switching to Clinic</t>
  </si>
  <si>
    <t xml:space="preserve">Clinic Site's Estimated Need as a Fraction of </t>
  </si>
  <si>
    <t>OCB Eye Health Associates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</si>
</sst>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21" x14ac:knownFonts="1">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b/>
      <i/>
      <sz val="12"/>
      <color indexed="8"/>
      <name val="Arial"/>
      <family val="2"/>
    </font>
    <font>
      <b/>
      <sz val="12"/>
      <name val="Arial"/>
      <family val="2"/>
    </font>
    <font>
      <sz val="12"/>
      <name val="Arial"/>
      <family val="2"/>
    </font>
    <font>
      <b/>
      <i/>
      <sz val="12"/>
      <color theme="1"/>
      <name val="Arial"/>
      <family val="2"/>
    </font>
    <font>
      <sz val="11"/>
      <name val="Calibri"/>
      <family val="2"/>
    </font>
    <font>
      <b/>
      <i/>
      <sz val="12"/>
      <name val="Arial"/>
      <family val="2"/>
    </font>
    <font>
      <sz val="12"/>
      <color rgb="FFFF0000"/>
      <name val="Arial"/>
      <family val="2"/>
    </font>
    <font>
      <b/>
      <sz val="12"/>
      <color indexed="8"/>
      <name val="Arial"/>
      <family val="2"/>
    </font>
    <font>
      <b/>
      <sz val="12"/>
      <color rgb="FF000000"/>
      <name val="Arial"/>
      <family val="2"/>
    </font>
    <font>
      <b/>
      <u/>
      <sz val="12"/>
      <color rgb="FF000000"/>
      <name val="Arial"/>
      <family val="2"/>
    </font>
    <font>
      <b/>
      <sz val="12"/>
      <color rgb="FFC0000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7">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s>
  <cellStyleXfs count="21">
    <xf numFmtId="0" fontId="0"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13" fillId="0" borderId="0"/>
    <xf numFmtId="0" fontId="5" fillId="0" borderId="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3" fillId="0" borderId="0" applyFont="0" applyFill="0" applyBorder="0" applyAlignment="0" applyProtection="0"/>
    <xf numFmtId="9" fontId="1" fillId="0" borderId="0" applyFont="0" applyFill="0" applyBorder="0" applyAlignment="0" applyProtection="0"/>
  </cellStyleXfs>
  <cellXfs count="318">
    <xf numFmtId="0" fontId="0" fillId="0" borderId="0" xfId="0"/>
    <xf numFmtId="0" fontId="7" fillId="2" borderId="0" xfId="1" applyFont="1" applyFill="1"/>
    <xf numFmtId="0" fontId="8" fillId="0" borderId="0" xfId="2" applyFont="1"/>
    <xf numFmtId="9" fontId="8" fillId="0" borderId="0" xfId="3" applyFont="1" applyFill="1" applyAlignment="1">
      <alignment horizontal="right"/>
    </xf>
    <xf numFmtId="9" fontId="8" fillId="0" borderId="0" xfId="3" applyFont="1" applyFill="1" applyAlignment="1">
      <alignment horizontal="right" indent="1"/>
    </xf>
    <xf numFmtId="0" fontId="7" fillId="0" borderId="0" xfId="2" applyFont="1"/>
    <xf numFmtId="0" fontId="9" fillId="0" borderId="0" xfId="2" applyFont="1"/>
    <xf numFmtId="9" fontId="8" fillId="0" borderId="0" xfId="3" applyFont="1" applyFill="1" applyBorder="1" applyAlignment="1">
      <alignment horizontal="right" indent="1"/>
    </xf>
    <xf numFmtId="0" fontId="7" fillId="0" borderId="0" xfId="2" applyFont="1" applyAlignment="1">
      <alignment horizontal="centerContinuous"/>
    </xf>
    <xf numFmtId="9" fontId="8" fillId="0" borderId="0" xfId="3" applyFont="1" applyFill="1" applyAlignment="1">
      <alignment horizontal="centerContinuous"/>
    </xf>
    <xf numFmtId="0" fontId="8" fillId="0" borderId="2" xfId="2" applyFont="1" applyBorder="1"/>
    <xf numFmtId="0" fontId="7" fillId="0" borderId="3" xfId="2" applyFont="1" applyBorder="1" applyAlignment="1">
      <alignment horizontal="center" vertical="center" wrapText="1"/>
    </xf>
    <xf numFmtId="9" fontId="7" fillId="0" borderId="3" xfId="3" applyFont="1" applyFill="1" applyBorder="1" applyAlignment="1">
      <alignment horizontal="center" vertical="center" wrapText="1"/>
    </xf>
    <xf numFmtId="9" fontId="7" fillId="0" borderId="2" xfId="3" applyFont="1" applyFill="1" applyBorder="1" applyAlignment="1">
      <alignment horizontal="right" vertical="center" wrapText="1" indent="1"/>
    </xf>
    <xf numFmtId="0" fontId="10" fillId="2" borderId="0" xfId="1" applyFont="1" applyFill="1" applyAlignment="1">
      <alignment horizontal="left" indent="2"/>
    </xf>
    <xf numFmtId="1" fontId="8" fillId="0" borderId="0" xfId="2" applyNumberFormat="1" applyFont="1" applyAlignment="1">
      <alignment horizontal="right" indent="5"/>
    </xf>
    <xf numFmtId="0" fontId="11" fillId="2" borderId="0" xfId="1" applyFont="1" applyFill="1" applyAlignment="1">
      <alignment horizontal="left" indent="4"/>
    </xf>
    <xf numFmtId="9" fontId="8" fillId="0" borderId="0" xfId="4" applyFont="1" applyFill="1" applyAlignment="1">
      <alignment horizontal="right"/>
    </xf>
    <xf numFmtId="9" fontId="8" fillId="0" borderId="0" xfId="4" applyFont="1" applyFill="1" applyAlignment="1">
      <alignment horizontal="right" indent="1"/>
    </xf>
    <xf numFmtId="0" fontId="10" fillId="0" borderId="0" xfId="2" applyFont="1" applyAlignment="1">
      <alignment horizontal="left" indent="2"/>
    </xf>
    <xf numFmtId="9" fontId="11" fillId="0" borderId="0" xfId="4" applyFont="1" applyFill="1" applyAlignment="1">
      <alignment horizontal="right"/>
    </xf>
    <xf numFmtId="9" fontId="11" fillId="0" borderId="0" xfId="4" applyFont="1" applyFill="1" applyAlignment="1">
      <alignment horizontal="right" indent="1"/>
    </xf>
    <xf numFmtId="0" fontId="11" fillId="2" borderId="0" xfId="1" applyFont="1" applyFill="1" applyAlignment="1">
      <alignment horizontal="left" wrapText="1" indent="4"/>
    </xf>
    <xf numFmtId="9" fontId="8" fillId="0" borderId="0" xfId="4" applyFont="1" applyFill="1" applyAlignment="1">
      <alignment horizontal="right" vertical="center"/>
    </xf>
    <xf numFmtId="9" fontId="8" fillId="0" borderId="0" xfId="4" applyFont="1" applyFill="1" applyAlignment="1">
      <alignment horizontal="right" vertical="center" indent="1"/>
    </xf>
    <xf numFmtId="0" fontId="10" fillId="2" borderId="0" xfId="1" applyFont="1" applyFill="1"/>
    <xf numFmtId="0" fontId="11" fillId="2" borderId="0" xfId="1" applyFont="1" applyFill="1" applyAlignment="1">
      <alignment horizontal="left" indent="2"/>
    </xf>
    <xf numFmtId="0" fontId="8" fillId="2" borderId="0" xfId="1" applyFont="1" applyFill="1" applyAlignment="1">
      <alignment horizontal="left" indent="2"/>
    </xf>
    <xf numFmtId="9" fontId="8" fillId="0" borderId="2" xfId="3" applyFont="1" applyFill="1" applyBorder="1" applyAlignment="1">
      <alignment horizontal="right"/>
    </xf>
    <xf numFmtId="9" fontId="8" fillId="0" borderId="2" xfId="3" applyFont="1" applyFill="1" applyBorder="1" applyAlignment="1">
      <alignment horizontal="right" indent="1"/>
    </xf>
    <xf numFmtId="0" fontId="7" fillId="0" borderId="0" xfId="5" applyFont="1"/>
    <xf numFmtId="0" fontId="8" fillId="0" borderId="0" xfId="5" applyFont="1"/>
    <xf numFmtId="0" fontId="7" fillId="2" borderId="0" xfId="5" applyFont="1" applyFill="1" applyAlignment="1">
      <alignment horizontal="left"/>
    </xf>
    <xf numFmtId="0" fontId="8" fillId="2" borderId="0" xfId="5" applyFont="1" applyFill="1"/>
    <xf numFmtId="0" fontId="7" fillId="2" borderId="0" xfId="5" applyFont="1" applyFill="1"/>
    <xf numFmtId="0" fontId="12" fillId="2" borderId="0" xfId="5" applyFont="1" applyFill="1" applyAlignment="1">
      <alignment horizontal="left"/>
    </xf>
    <xf numFmtId="3" fontId="8" fillId="2" borderId="0" xfId="5" applyNumberFormat="1" applyFont="1" applyFill="1" applyAlignment="1">
      <alignment horizontal="right" indent="1"/>
    </xf>
    <xf numFmtId="1" fontId="8" fillId="2" borderId="0" xfId="5" applyNumberFormat="1" applyFont="1" applyFill="1" applyAlignment="1">
      <alignment horizontal="right" indent="5"/>
    </xf>
    <xf numFmtId="1" fontId="8" fillId="2" borderId="0" xfId="5" applyNumberFormat="1" applyFont="1" applyFill="1" applyAlignment="1">
      <alignment horizontal="right" indent="4"/>
    </xf>
    <xf numFmtId="0" fontId="11" fillId="2" borderId="0" xfId="5" applyFont="1" applyFill="1" applyAlignment="1">
      <alignment horizontal="left" indent="4"/>
    </xf>
    <xf numFmtId="37" fontId="11" fillId="2" borderId="0" xfId="6" applyNumberFormat="1" applyFont="1" applyFill="1" applyAlignment="1">
      <alignment horizontal="right" indent="5"/>
    </xf>
    <xf numFmtId="0" fontId="10" fillId="2" borderId="0" xfId="5" applyFont="1" applyFill="1"/>
    <xf numFmtId="0" fontId="8" fillId="2" borderId="0" xfId="5" applyFont="1" applyFill="1" applyAlignment="1">
      <alignment horizontal="left" indent="6"/>
    </xf>
    <xf numFmtId="0" fontId="11" fillId="2" borderId="0" xfId="5" applyFont="1" applyFill="1" applyAlignment="1">
      <alignment horizontal="left" indent="6"/>
    </xf>
    <xf numFmtId="0" fontId="10" fillId="2" borderId="0" xfId="5" applyFont="1" applyFill="1" applyAlignment="1">
      <alignment horizontal="left" indent="2"/>
    </xf>
    <xf numFmtId="37" fontId="10" fillId="2" borderId="0" xfId="6" applyNumberFormat="1" applyFont="1" applyFill="1" applyAlignment="1">
      <alignment horizontal="right" indent="5"/>
    </xf>
    <xf numFmtId="0" fontId="8" fillId="2" borderId="2" xfId="5" applyFont="1" applyFill="1" applyBorder="1"/>
    <xf numFmtId="1" fontId="8" fillId="2" borderId="0" xfId="5" applyNumberFormat="1" applyFont="1" applyFill="1" applyAlignment="1">
      <alignment horizontal="right" indent="1"/>
    </xf>
    <xf numFmtId="9" fontId="7" fillId="2" borderId="0" xfId="4" applyFont="1" applyFill="1" applyAlignment="1">
      <alignment horizontal="right"/>
    </xf>
    <xf numFmtId="37" fontId="8" fillId="2" borderId="0" xfId="5" applyNumberFormat="1" applyFont="1" applyFill="1"/>
    <xf numFmtId="0" fontId="10" fillId="0" borderId="0" xfId="7" applyFont="1"/>
    <xf numFmtId="0" fontId="11" fillId="0" borderId="0" xfId="7" applyFont="1"/>
    <xf numFmtId="3" fontId="11" fillId="0" borderId="0" xfId="7" applyNumberFormat="1" applyFont="1"/>
    <xf numFmtId="0" fontId="10" fillId="0" borderId="0" xfId="7" applyFont="1" applyAlignment="1">
      <alignment horizontal="left" vertical="center"/>
    </xf>
    <xf numFmtId="0" fontId="14" fillId="0" borderId="0" xfId="7" applyFont="1"/>
    <xf numFmtId="0" fontId="7" fillId="0" borderId="0" xfId="8" applyFont="1"/>
    <xf numFmtId="0" fontId="8" fillId="0" borderId="0" xfId="8" applyFont="1"/>
    <xf numFmtId="0" fontId="11" fillId="0" borderId="2" xfId="7" applyFont="1" applyBorder="1"/>
    <xf numFmtId="0" fontId="10" fillId="0" borderId="0" xfId="7" applyFont="1" applyAlignment="1">
      <alignment vertical="center" shrinkToFit="1"/>
    </xf>
    <xf numFmtId="0" fontId="10" fillId="0" borderId="0" xfId="7" applyFont="1" applyAlignment="1">
      <alignment horizontal="center" vertical="center"/>
    </xf>
    <xf numFmtId="0" fontId="10" fillId="0" borderId="2" xfId="7" applyFont="1" applyBorder="1" applyAlignment="1">
      <alignment horizontal="center" vertical="center" wrapText="1"/>
    </xf>
    <xf numFmtId="0" fontId="10" fillId="0" borderId="2" xfId="7" applyFont="1" applyBorder="1" applyAlignment="1">
      <alignment vertical="center" shrinkToFit="1"/>
    </xf>
    <xf numFmtId="0" fontId="10" fillId="0" borderId="2" xfId="7" applyFont="1" applyBorder="1" applyAlignment="1">
      <alignment horizontal="center" vertical="center"/>
    </xf>
    <xf numFmtId="0" fontId="10" fillId="0" borderId="0" xfId="7" applyFont="1" applyAlignment="1">
      <alignment horizontal="center" vertical="center" wrapText="1"/>
    </xf>
    <xf numFmtId="164" fontId="10" fillId="0" borderId="0" xfId="7" applyNumberFormat="1" applyFont="1" applyAlignment="1">
      <alignment horizontal="right" vertical="center" indent="3"/>
    </xf>
    <xf numFmtId="1" fontId="10" fillId="0" borderId="0" xfId="7" applyNumberFormat="1" applyFont="1" applyAlignment="1">
      <alignment horizontal="center" vertical="center"/>
    </xf>
    <xf numFmtId="164" fontId="10" fillId="0" borderId="0" xfId="7" applyNumberFormat="1" applyFont="1" applyAlignment="1">
      <alignment horizontal="right" vertical="center" wrapText="1" indent="3"/>
    </xf>
    <xf numFmtId="164" fontId="11" fillId="0" borderId="0" xfId="7" applyNumberFormat="1" applyFont="1" applyAlignment="1">
      <alignment horizontal="right" vertical="center" indent="3"/>
    </xf>
    <xf numFmtId="1" fontId="11" fillId="0" borderId="0" xfId="7" applyNumberFormat="1" applyFont="1" applyAlignment="1">
      <alignment horizontal="center" vertical="center"/>
    </xf>
    <xf numFmtId="9" fontId="11" fillId="0" borderId="3" xfId="7" applyNumberFormat="1" applyFont="1" applyBorder="1" applyAlignment="1">
      <alignment horizontal="right" vertical="center" indent="3"/>
    </xf>
    <xf numFmtId="1" fontId="11" fillId="0" borderId="3" xfId="7" applyNumberFormat="1" applyFont="1" applyBorder="1" applyAlignment="1">
      <alignment horizontal="center" vertical="center"/>
    </xf>
    <xf numFmtId="164" fontId="11" fillId="0" borderId="3" xfId="7" applyNumberFormat="1" applyFont="1" applyBorder="1" applyAlignment="1">
      <alignment horizontal="right" vertical="center" indent="3"/>
    </xf>
    <xf numFmtId="0" fontId="15" fillId="0" borderId="0" xfId="8" applyFont="1"/>
    <xf numFmtId="0" fontId="16" fillId="0" borderId="0" xfId="8" applyFont="1"/>
    <xf numFmtId="0" fontId="7" fillId="2" borderId="0" xfId="13" applyFont="1" applyFill="1"/>
    <xf numFmtId="0" fontId="8" fillId="2" borderId="0" xfId="13" applyFont="1" applyFill="1"/>
    <xf numFmtId="0" fontId="7" fillId="2" borderId="2" xfId="13" applyFont="1" applyFill="1" applyBorder="1"/>
    <xf numFmtId="37" fontId="8" fillId="2" borderId="0" xfId="14" applyNumberFormat="1" applyFont="1" applyFill="1" applyAlignment="1">
      <alignment horizontal="right" indent="2"/>
    </xf>
    <xf numFmtId="0" fontId="8" fillId="2" borderId="0" xfId="13" applyFont="1" applyFill="1" applyAlignment="1">
      <alignment horizontal="right" indent="2"/>
    </xf>
    <xf numFmtId="0" fontId="8" fillId="2" borderId="1" xfId="13" applyFont="1" applyFill="1" applyBorder="1"/>
    <xf numFmtId="37" fontId="7" fillId="2" borderId="1" xfId="14" applyNumberFormat="1" applyFont="1" applyFill="1" applyBorder="1" applyAlignment="1">
      <alignment horizontal="right" indent="3"/>
    </xf>
    <xf numFmtId="37" fontId="8" fillId="2" borderId="1" xfId="14" applyNumberFormat="1" applyFont="1" applyFill="1" applyBorder="1" applyAlignment="1">
      <alignment horizontal="right" indent="2"/>
    </xf>
    <xf numFmtId="0" fontId="7" fillId="2" borderId="1" xfId="13" applyFont="1" applyFill="1" applyBorder="1"/>
    <xf numFmtId="37" fontId="7" fillId="2" borderId="1" xfId="14" applyNumberFormat="1" applyFont="1" applyFill="1" applyBorder="1" applyAlignment="1">
      <alignment horizontal="right" indent="2"/>
    </xf>
    <xf numFmtId="37" fontId="8" fillId="2" borderId="0" xfId="13" applyNumberFormat="1" applyFont="1" applyFill="1"/>
    <xf numFmtId="0" fontId="7" fillId="2" borderId="0" xfId="13" applyFont="1" applyFill="1" applyAlignment="1">
      <alignment horizontal="center"/>
    </xf>
    <xf numFmtId="0" fontId="8" fillId="2" borderId="0" xfId="13" applyFont="1" applyFill="1" applyAlignment="1">
      <alignment wrapText="1"/>
    </xf>
    <xf numFmtId="0" fontId="8" fillId="2" borderId="2" xfId="13" applyFont="1" applyFill="1" applyBorder="1"/>
    <xf numFmtId="0" fontId="7" fillId="2" borderId="0" xfId="13" applyFont="1" applyFill="1" applyAlignment="1">
      <alignment horizontal="right" indent="1"/>
    </xf>
    <xf numFmtId="164" fontId="7" fillId="2" borderId="0" xfId="13" applyNumberFormat="1" applyFont="1" applyFill="1" applyAlignment="1">
      <alignment horizontal="right" indent="1"/>
    </xf>
    <xf numFmtId="164" fontId="7" fillId="2" borderId="0" xfId="13" applyNumberFormat="1" applyFont="1" applyFill="1" applyAlignment="1">
      <alignment horizontal="center"/>
    </xf>
    <xf numFmtId="37" fontId="7" fillId="2" borderId="0" xfId="14" applyNumberFormat="1" applyFont="1" applyFill="1" applyAlignment="1">
      <alignment horizontal="right" indent="1"/>
    </xf>
    <xf numFmtId="165" fontId="7" fillId="2" borderId="0" xfId="14" applyNumberFormat="1" applyFont="1" applyFill="1"/>
    <xf numFmtId="164" fontId="7" fillId="2" borderId="0" xfId="15" applyNumberFormat="1" applyFont="1" applyFill="1" applyAlignment="1">
      <alignment horizontal="right" indent="1"/>
    </xf>
    <xf numFmtId="164" fontId="7" fillId="2" borderId="0" xfId="15" applyNumberFormat="1" applyFont="1" applyFill="1" applyAlignment="1">
      <alignment horizontal="right" indent="2"/>
    </xf>
    <xf numFmtId="37" fontId="8" fillId="2" borderId="0" xfId="14" applyNumberFormat="1" applyFont="1" applyFill="1" applyAlignment="1">
      <alignment horizontal="right" indent="1"/>
    </xf>
    <xf numFmtId="165" fontId="8" fillId="2" borderId="0" xfId="14" applyNumberFormat="1" applyFont="1" applyFill="1"/>
    <xf numFmtId="164" fontId="8" fillId="2" borderId="0" xfId="15" applyNumberFormat="1" applyFont="1" applyFill="1" applyAlignment="1">
      <alignment horizontal="right" indent="1"/>
    </xf>
    <xf numFmtId="164" fontId="8" fillId="2" borderId="0" xfId="15" applyNumberFormat="1" applyFont="1" applyFill="1" applyAlignment="1">
      <alignment horizontal="right" indent="2"/>
    </xf>
    <xf numFmtId="37" fontId="7" fillId="2" borderId="0" xfId="14" applyNumberFormat="1" applyFont="1" applyFill="1" applyAlignment="1">
      <alignment horizontal="right" indent="3"/>
    </xf>
    <xf numFmtId="164" fontId="7" fillId="2" borderId="0" xfId="14" applyNumberFormat="1" applyFont="1" applyFill="1" applyAlignment="1">
      <alignment horizontal="right" indent="1"/>
    </xf>
    <xf numFmtId="164" fontId="7" fillId="2" borderId="0" xfId="14" applyNumberFormat="1" applyFont="1" applyFill="1" applyAlignment="1">
      <alignment horizontal="right" indent="3"/>
    </xf>
    <xf numFmtId="0" fontId="11" fillId="2" borderId="0" xfId="13" applyFont="1" applyFill="1"/>
    <xf numFmtId="37" fontId="8" fillId="2" borderId="0" xfId="14" applyNumberFormat="1" applyFont="1" applyFill="1" applyAlignment="1">
      <alignment horizontal="right" indent="3"/>
    </xf>
    <xf numFmtId="0" fontId="7" fillId="2" borderId="0" xfId="16" applyFont="1" applyFill="1"/>
    <xf numFmtId="0" fontId="8" fillId="0" borderId="0" xfId="17" applyFont="1"/>
    <xf numFmtId="0" fontId="8" fillId="0" borderId="0" xfId="17" applyFont="1" applyAlignment="1">
      <alignment wrapText="1"/>
    </xf>
    <xf numFmtId="9" fontId="8" fillId="0" borderId="0" xfId="18" applyFont="1" applyFill="1" applyAlignment="1">
      <alignment horizontal="right"/>
    </xf>
    <xf numFmtId="9" fontId="8" fillId="0" borderId="0" xfId="18" applyFont="1" applyFill="1" applyAlignment="1">
      <alignment horizontal="right" indent="1"/>
    </xf>
    <xf numFmtId="0" fontId="7" fillId="0" borderId="0" xfId="17" applyFont="1"/>
    <xf numFmtId="0" fontId="7" fillId="0" borderId="0" xfId="17" applyFont="1" applyAlignment="1">
      <alignment horizontal="centerContinuous"/>
    </xf>
    <xf numFmtId="9" fontId="8" fillId="0" borderId="0" xfId="18" applyFont="1" applyFill="1" applyBorder="1" applyAlignment="1">
      <alignment horizontal="right" indent="1"/>
    </xf>
    <xf numFmtId="0" fontId="8" fillId="0" borderId="2" xfId="17" applyFont="1" applyBorder="1"/>
    <xf numFmtId="0" fontId="7" fillId="0" borderId="2" xfId="17" applyFont="1" applyBorder="1" applyAlignment="1">
      <alignment vertical="center"/>
    </xf>
    <xf numFmtId="0" fontId="7" fillId="0" borderId="2" xfId="17" applyFont="1" applyBorder="1" applyAlignment="1">
      <alignment horizontal="center" vertical="center" wrapText="1"/>
    </xf>
    <xf numFmtId="9" fontId="7" fillId="0" borderId="2" xfId="18" applyFont="1" applyFill="1" applyBorder="1" applyAlignment="1">
      <alignment horizontal="right" vertical="center" wrapText="1"/>
    </xf>
    <xf numFmtId="0" fontId="7" fillId="2" borderId="0" xfId="16" applyFont="1" applyFill="1" applyAlignment="1">
      <alignment wrapText="1"/>
    </xf>
    <xf numFmtId="0" fontId="11" fillId="2" borderId="0" xfId="16" applyFont="1" applyFill="1" applyAlignment="1">
      <alignment horizontal="left" indent="3"/>
    </xf>
    <xf numFmtId="9" fontId="8" fillId="0" borderId="0" xfId="20" applyFont="1" applyFill="1" applyAlignment="1">
      <alignment horizontal="right" indent="1"/>
    </xf>
    <xf numFmtId="37" fontId="8" fillId="0" borderId="2" xfId="17" applyNumberFormat="1" applyFont="1" applyBorder="1" applyAlignment="1">
      <alignment wrapText="1"/>
    </xf>
    <xf numFmtId="9" fontId="8" fillId="0" borderId="2" xfId="18" applyFont="1" applyFill="1" applyBorder="1" applyAlignment="1">
      <alignment horizontal="right"/>
    </xf>
    <xf numFmtId="9" fontId="8" fillId="0" borderId="2" xfId="18" applyFont="1" applyFill="1" applyBorder="1" applyAlignment="1">
      <alignment horizontal="right" indent="1"/>
    </xf>
    <xf numFmtId="0" fontId="14" fillId="0" borderId="0" xfId="7" applyFont="1" applyAlignment="1">
      <alignment horizontal="left" vertical="center"/>
    </xf>
    <xf numFmtId="0" fontId="8" fillId="0" borderId="0" xfId="0" applyFont="1"/>
    <xf numFmtId="0" fontId="7" fillId="0" borderId="2" xfId="0" applyFont="1" applyBorder="1"/>
    <xf numFmtId="0" fontId="8" fillId="0" borderId="2" xfId="0" applyFont="1" applyBorder="1"/>
    <xf numFmtId="3" fontId="11" fillId="0" borderId="2" xfId="7" applyNumberFormat="1" applyFont="1" applyBorder="1"/>
    <xf numFmtId="0" fontId="7" fillId="0" borderId="2" xfId="17" applyFont="1" applyBorder="1" applyAlignment="1">
      <alignment horizontal="left" vertical="center"/>
    </xf>
    <xf numFmtId="0" fontId="10" fillId="0" borderId="2" xfId="17" applyFont="1" applyBorder="1" applyAlignment="1">
      <alignment horizontal="center" vertical="center" wrapText="1"/>
    </xf>
    <xf numFmtId="0" fontId="10" fillId="0" borderId="2" xfId="7" applyFont="1" applyBorder="1"/>
    <xf numFmtId="0" fontId="8" fillId="0" borderId="0" xfId="17" applyFont="1" applyAlignment="1">
      <alignment horizontal="left" indent="2"/>
    </xf>
    <xf numFmtId="164" fontId="8" fillId="0" borderId="0" xfId="20" applyNumberFormat="1" applyFont="1" applyAlignment="1">
      <alignment horizontal="right" indent="3"/>
    </xf>
    <xf numFmtId="164" fontId="8" fillId="0" borderId="0" xfId="17" applyNumberFormat="1" applyFont="1"/>
    <xf numFmtId="9" fontId="8" fillId="0" borderId="0" xfId="20" applyFont="1" applyAlignment="1">
      <alignment horizontal="right" indent="3"/>
    </xf>
    <xf numFmtId="0" fontId="7" fillId="0" borderId="4" xfId="17" applyFont="1" applyBorder="1" applyAlignment="1">
      <alignment horizontal="left" indent="2"/>
    </xf>
    <xf numFmtId="9" fontId="7" fillId="0" borderId="4" xfId="20" applyFont="1" applyBorder="1" applyAlignment="1">
      <alignment horizontal="right" indent="3"/>
    </xf>
    <xf numFmtId="164" fontId="7" fillId="0" borderId="4" xfId="20" applyNumberFormat="1" applyFont="1" applyBorder="1" applyAlignment="1">
      <alignment horizontal="right" indent="3"/>
    </xf>
    <xf numFmtId="164" fontId="7" fillId="0" borderId="4" xfId="17" applyNumberFormat="1" applyFont="1" applyBorder="1"/>
    <xf numFmtId="0" fontId="10" fillId="0" borderId="2" xfId="17" applyFont="1" applyBorder="1"/>
    <xf numFmtId="3" fontId="8" fillId="0" borderId="2" xfId="20" applyNumberFormat="1" applyFont="1" applyBorder="1" applyAlignment="1">
      <alignment horizontal="right" indent="3"/>
    </xf>
    <xf numFmtId="9" fontId="8" fillId="0" borderId="2" xfId="20" applyFont="1" applyBorder="1" applyAlignment="1">
      <alignment horizontal="right" indent="3"/>
    </xf>
    <xf numFmtId="164" fontId="8" fillId="0" borderId="2" xfId="20" applyNumberFormat="1" applyFont="1" applyBorder="1" applyAlignment="1">
      <alignment horizontal="right" indent="3"/>
    </xf>
    <xf numFmtId="0" fontId="16" fillId="0" borderId="0" xfId="17" applyFont="1"/>
    <xf numFmtId="3" fontId="8" fillId="0" borderId="0" xfId="5" applyNumberFormat="1" applyFont="1" applyAlignment="1">
      <alignment horizontal="right" indent="2"/>
    </xf>
    <xf numFmtId="37" fontId="11" fillId="0" borderId="0" xfId="6" applyNumberFormat="1" applyFont="1" applyAlignment="1">
      <alignment horizontal="right" indent="2"/>
    </xf>
    <xf numFmtId="3" fontId="8" fillId="0" borderId="0" xfId="5" applyNumberFormat="1" applyFont="1" applyAlignment="1">
      <alignment horizontal="right" vertical="center" indent="2"/>
    </xf>
    <xf numFmtId="1" fontId="8" fillId="0" borderId="0" xfId="2" applyNumberFormat="1" applyFont="1" applyAlignment="1">
      <alignment horizontal="right" indent="2"/>
    </xf>
    <xf numFmtId="37" fontId="11" fillId="2" borderId="0" xfId="19" applyNumberFormat="1" applyFont="1" applyFill="1" applyBorder="1" applyAlignment="1">
      <alignment horizontal="right" indent="1"/>
    </xf>
    <xf numFmtId="37" fontId="11" fillId="2" borderId="0" xfId="19" applyNumberFormat="1" applyFont="1" applyFill="1" applyBorder="1" applyAlignment="1">
      <alignment horizontal="right" wrapText="1" indent="3"/>
    </xf>
    <xf numFmtId="0" fontId="8" fillId="2" borderId="2" xfId="5" applyFont="1" applyFill="1" applyBorder="1" applyAlignment="1">
      <alignment horizontal="right" indent="1"/>
    </xf>
    <xf numFmtId="9" fontId="8" fillId="2" borderId="0" xfId="4" applyFont="1" applyFill="1" applyAlignment="1">
      <alignment horizontal="right"/>
    </xf>
    <xf numFmtId="3" fontId="11" fillId="2" borderId="0" xfId="6" applyNumberFormat="1" applyFont="1" applyFill="1" applyAlignment="1">
      <alignment horizontal="right"/>
    </xf>
    <xf numFmtId="0" fontId="8" fillId="2" borderId="2" xfId="5" applyFont="1" applyFill="1" applyBorder="1" applyAlignment="1">
      <alignment horizontal="right"/>
    </xf>
    <xf numFmtId="3" fontId="8" fillId="2" borderId="0" xfId="5" applyNumberFormat="1" applyFont="1" applyFill="1" applyAlignment="1">
      <alignment horizontal="right" indent="3"/>
    </xf>
    <xf numFmtId="3" fontId="11" fillId="2" borderId="0" xfId="6" applyNumberFormat="1" applyFont="1" applyFill="1" applyAlignment="1">
      <alignment horizontal="right" indent="3"/>
    </xf>
    <xf numFmtId="3" fontId="10" fillId="2" borderId="0" xfId="6" applyNumberFormat="1" applyFont="1" applyFill="1" applyAlignment="1">
      <alignment horizontal="right" indent="3"/>
    </xf>
    <xf numFmtId="9" fontId="11" fillId="2" borderId="0" xfId="6" applyNumberFormat="1" applyFont="1" applyFill="1" applyAlignment="1">
      <alignment horizontal="right" indent="5"/>
    </xf>
    <xf numFmtId="9" fontId="10" fillId="2" borderId="0" xfId="6" applyNumberFormat="1" applyFont="1" applyFill="1" applyAlignment="1">
      <alignment horizontal="right" indent="5"/>
    </xf>
    <xf numFmtId="0" fontId="8" fillId="2" borderId="0" xfId="5" applyFont="1" applyFill="1" applyAlignment="1"/>
    <xf numFmtId="1" fontId="8" fillId="2" borderId="0" xfId="5" applyNumberFormat="1" applyFont="1" applyFill="1" applyAlignment="1">
      <alignment horizontal="right"/>
    </xf>
    <xf numFmtId="0" fontId="8" fillId="2" borderId="2" xfId="5" applyFont="1" applyFill="1" applyBorder="1" applyAlignment="1"/>
    <xf numFmtId="164" fontId="10" fillId="0" borderId="0" xfId="7" applyNumberFormat="1" applyFont="1" applyAlignment="1">
      <alignment horizontal="right" vertical="center" indent="4"/>
    </xf>
    <xf numFmtId="164" fontId="10" fillId="0" borderId="0" xfId="7" applyNumberFormat="1" applyFont="1" applyAlignment="1">
      <alignment horizontal="right" vertical="center" wrapText="1" indent="4"/>
    </xf>
    <xf numFmtId="164" fontId="11" fillId="0" borderId="0" xfId="7" applyNumberFormat="1" applyFont="1" applyAlignment="1">
      <alignment horizontal="right" vertical="center" indent="4"/>
    </xf>
    <xf numFmtId="9" fontId="11" fillId="0" borderId="3" xfId="7" applyNumberFormat="1" applyFont="1" applyBorder="1" applyAlignment="1">
      <alignment horizontal="right" vertical="center" indent="4"/>
    </xf>
    <xf numFmtId="164" fontId="11" fillId="0" borderId="3" xfId="7" applyNumberFormat="1" applyFont="1" applyBorder="1" applyAlignment="1">
      <alignment horizontal="right" vertical="center" indent="4"/>
    </xf>
    <xf numFmtId="1" fontId="10" fillId="0" borderId="0" xfId="7" applyNumberFormat="1" applyFont="1" applyAlignment="1">
      <alignment horizontal="right" vertical="center" indent="4"/>
    </xf>
    <xf numFmtId="0" fontId="10" fillId="0" borderId="0" xfId="7" applyFont="1" applyAlignment="1">
      <alignment horizontal="right" vertical="center" wrapText="1" indent="4"/>
    </xf>
    <xf numFmtId="1" fontId="11" fillId="0" borderId="0" xfId="7" applyNumberFormat="1" applyFont="1" applyAlignment="1">
      <alignment horizontal="right" vertical="center" indent="4"/>
    </xf>
    <xf numFmtId="1" fontId="11" fillId="0" borderId="3" xfId="7" applyNumberFormat="1" applyFont="1" applyBorder="1" applyAlignment="1">
      <alignment horizontal="right" vertical="center" indent="4"/>
    </xf>
    <xf numFmtId="1" fontId="10" fillId="0" borderId="0" xfId="7" applyNumberFormat="1" applyFont="1" applyAlignment="1">
      <alignment horizontal="right" vertical="center" indent="3"/>
    </xf>
    <xf numFmtId="0" fontId="10" fillId="0" borderId="0" xfId="7" applyFont="1" applyAlignment="1">
      <alignment horizontal="right" vertical="center" wrapText="1" indent="3"/>
    </xf>
    <xf numFmtId="1" fontId="11" fillId="0" borderId="0" xfId="7" applyNumberFormat="1" applyFont="1" applyAlignment="1">
      <alignment horizontal="right" vertical="center" indent="3"/>
    </xf>
    <xf numFmtId="164" fontId="8" fillId="0" borderId="0" xfId="17" applyNumberFormat="1" applyFont="1" applyAlignment="1">
      <alignment horizontal="right" indent="3"/>
    </xf>
    <xf numFmtId="164" fontId="7" fillId="0" borderId="4" xfId="17" applyNumberFormat="1" applyFont="1" applyBorder="1" applyAlignment="1">
      <alignment horizontal="right" indent="3"/>
    </xf>
    <xf numFmtId="0" fontId="8" fillId="0" borderId="0" xfId="17" applyFont="1" applyAlignment="1">
      <alignment horizontal="right" indent="3"/>
    </xf>
    <xf numFmtId="0" fontId="8" fillId="0" borderId="2" xfId="17" applyFont="1" applyBorder="1" applyAlignment="1">
      <alignment horizontal="right" indent="3"/>
    </xf>
    <xf numFmtId="0" fontId="19" fillId="2" borderId="2" xfId="13" applyFont="1" applyFill="1" applyBorder="1"/>
    <xf numFmtId="0" fontId="7" fillId="2" borderId="0" xfId="13" applyFont="1" applyFill="1" applyBorder="1"/>
    <xf numFmtId="37" fontId="7" fillId="2" borderId="0" xfId="14" applyNumberFormat="1" applyFont="1" applyFill="1" applyBorder="1" applyAlignment="1">
      <alignment horizontal="right" indent="3"/>
    </xf>
    <xf numFmtId="37" fontId="7" fillId="2" borderId="2" xfId="14" applyNumberFormat="1" applyFont="1" applyFill="1" applyBorder="1" applyAlignment="1">
      <alignment horizontal="right" indent="1"/>
    </xf>
    <xf numFmtId="37" fontId="7" fillId="2" borderId="2" xfId="14" applyNumberFormat="1" applyFont="1" applyFill="1" applyBorder="1" applyAlignment="1">
      <alignment horizontal="right" indent="2"/>
    </xf>
    <xf numFmtId="0" fontId="7" fillId="2" borderId="0" xfId="1" applyFont="1" applyFill="1" applyBorder="1"/>
    <xf numFmtId="0" fontId="7" fillId="0" borderId="0" xfId="2" applyFont="1" applyBorder="1"/>
    <xf numFmtId="0" fontId="9" fillId="0" borderId="0" xfId="2" applyFont="1" applyBorder="1"/>
    <xf numFmtId="0" fontId="7" fillId="2" borderId="0" xfId="16" applyFont="1" applyFill="1" applyBorder="1"/>
    <xf numFmtId="0" fontId="7" fillId="0" borderId="0" xfId="17" applyFont="1" applyBorder="1"/>
    <xf numFmtId="0" fontId="12" fillId="0" borderId="0" xfId="17" applyFont="1" applyBorder="1"/>
    <xf numFmtId="3" fontId="10" fillId="0" borderId="2" xfId="7" applyNumberFormat="1" applyFont="1" applyBorder="1" applyAlignment="1">
      <alignment horizontal="centerContinuous"/>
    </xf>
    <xf numFmtId="0" fontId="7" fillId="0" borderId="2" xfId="17" applyFont="1" applyBorder="1" applyAlignment="1">
      <alignment horizontal="centerContinuous"/>
    </xf>
    <xf numFmtId="164" fontId="8" fillId="0" borderId="0" xfId="7" applyNumberFormat="1" applyFont="1" applyAlignment="1">
      <alignment horizontal="right" vertical="center" indent="4"/>
    </xf>
    <xf numFmtId="164" fontId="8" fillId="0" borderId="3" xfId="7" applyNumberFormat="1" applyFont="1" applyBorder="1" applyAlignment="1">
      <alignment horizontal="right" vertical="center" indent="3"/>
    </xf>
    <xf numFmtId="37" fontId="8" fillId="2" borderId="0" xfId="6" applyNumberFormat="1" applyFont="1" applyFill="1" applyAlignment="1">
      <alignment horizontal="right" indent="5"/>
    </xf>
    <xf numFmtId="9" fontId="11" fillId="0" borderId="0" xfId="3" applyFont="1" applyFill="1" applyAlignment="1">
      <alignment horizontal="right"/>
    </xf>
    <xf numFmtId="9" fontId="11" fillId="0" borderId="0" xfId="3" applyFont="1" applyFill="1" applyAlignment="1">
      <alignment horizontal="right" indent="1"/>
    </xf>
    <xf numFmtId="9" fontId="11" fillId="0" borderId="0" xfId="18" applyFont="1" applyFill="1" applyAlignment="1">
      <alignment horizontal="right"/>
    </xf>
    <xf numFmtId="9" fontId="11" fillId="0" borderId="0" xfId="18" applyFont="1" applyFill="1" applyAlignment="1">
      <alignment horizontal="right" indent="1"/>
    </xf>
    <xf numFmtId="0" fontId="8" fillId="0" borderId="0" xfId="2" applyFont="1" applyAlignment="1">
      <alignment horizontal="right" indent="2"/>
    </xf>
    <xf numFmtId="0" fontId="11" fillId="0" borderId="0" xfId="0" applyFont="1"/>
    <xf numFmtId="0" fontId="8" fillId="2" borderId="2" xfId="5" applyFont="1" applyFill="1" applyBorder="1" applyAlignment="1">
      <alignment horizontal="center"/>
    </xf>
    <xf numFmtId="0" fontId="8" fillId="0" borderId="2" xfId="17" applyFont="1" applyBorder="1" applyAlignment="1">
      <alignment wrapText="1"/>
    </xf>
    <xf numFmtId="0" fontId="7" fillId="2" borderId="2" xfId="5" applyFont="1" applyFill="1" applyBorder="1" applyAlignment="1">
      <alignment vertical="center"/>
    </xf>
    <xf numFmtId="0" fontId="7" fillId="2" borderId="2" xfId="5" applyFont="1" applyFill="1" applyBorder="1" applyAlignment="1">
      <alignment horizontal="center" vertical="center" wrapText="1"/>
    </xf>
    <xf numFmtId="9" fontId="11" fillId="0" borderId="3" xfId="7" applyNumberFormat="1" applyFont="1" applyBorder="1" applyAlignment="1">
      <alignment horizontal="center" vertical="center"/>
    </xf>
    <xf numFmtId="0" fontId="8" fillId="2" borderId="0" xfId="13" applyFont="1" applyFill="1" applyBorder="1"/>
    <xf numFmtId="0" fontId="7" fillId="2" borderId="0" xfId="13" applyFont="1" applyFill="1" applyBorder="1" applyAlignment="1">
      <alignment horizontal="center"/>
    </xf>
    <xf numFmtId="165" fontId="7" fillId="2" borderId="0" xfId="14" applyNumberFormat="1" applyFont="1" applyFill="1" applyBorder="1"/>
    <xf numFmtId="165" fontId="8" fillId="2" borderId="0" xfId="14" applyNumberFormat="1" applyFont="1" applyFill="1" applyBorder="1"/>
    <xf numFmtId="0" fontId="17" fillId="3" borderId="0" xfId="13" applyFont="1" applyFill="1" applyAlignment="1">
      <alignment horizontal="centerContinuous"/>
    </xf>
    <xf numFmtId="0" fontId="18" fillId="3" borderId="0" xfId="13" applyFont="1" applyFill="1" applyAlignment="1">
      <alignment horizontal="centerContinuous"/>
    </xf>
    <xf numFmtId="0" fontId="17" fillId="3" borderId="2" xfId="13" applyFont="1" applyFill="1" applyBorder="1" applyAlignment="1">
      <alignment horizontal="centerContinuous"/>
    </xf>
    <xf numFmtId="0" fontId="17" fillId="3" borderId="2" xfId="13" applyFont="1" applyFill="1" applyBorder="1" applyAlignment="1">
      <alignment horizontal="centerContinuous" wrapText="1"/>
    </xf>
    <xf numFmtId="0" fontId="8" fillId="2" borderId="0" xfId="1" applyFont="1" applyFill="1"/>
    <xf numFmtId="9" fontId="8" fillId="2" borderId="0" xfId="15" applyFont="1" applyFill="1" applyAlignment="1">
      <alignment horizontal="right"/>
    </xf>
    <xf numFmtId="0" fontId="8" fillId="2" borderId="0" xfId="1" applyFont="1" applyFill="1" applyAlignment="1">
      <alignment horizontal="right" indent="4"/>
    </xf>
    <xf numFmtId="0" fontId="8" fillId="0" borderId="0" xfId="1" applyFont="1"/>
    <xf numFmtId="0" fontId="7" fillId="0" borderId="0" xfId="0" applyFont="1"/>
    <xf numFmtId="0" fontId="20" fillId="0" borderId="0" xfId="0" applyFont="1"/>
    <xf numFmtId="0" fontId="10" fillId="0" borderId="0" xfId="7" applyFont="1" applyAlignment="1">
      <alignment horizontal="left"/>
    </xf>
    <xf numFmtId="0" fontId="10" fillId="0" borderId="0" xfId="7" applyFont="1" applyAlignment="1">
      <alignment horizontal="center"/>
    </xf>
    <xf numFmtId="0" fontId="8" fillId="0" borderId="5" xfId="0" applyFont="1" applyBorder="1" applyAlignment="1">
      <alignment vertical="top" wrapText="1" shrinkToFit="1"/>
    </xf>
    <xf numFmtId="3" fontId="11" fillId="0" borderId="5" xfId="7" applyNumberFormat="1" applyFont="1" applyBorder="1" applyAlignment="1">
      <alignment horizontal="right" vertical="center" indent="4"/>
    </xf>
    <xf numFmtId="0" fontId="8" fillId="0" borderId="5" xfId="0" applyFont="1" applyBorder="1" applyAlignment="1">
      <alignment horizontal="right" vertical="center" indent="5"/>
    </xf>
    <xf numFmtId="0" fontId="11" fillId="0" borderId="0" xfId="7" applyFont="1" applyAlignment="1"/>
    <xf numFmtId="0" fontId="10" fillId="0" borderId="0" xfId="7" applyFont="1" applyAlignment="1">
      <alignment shrinkToFit="1"/>
    </xf>
    <xf numFmtId="0" fontId="10" fillId="0" borderId="6" xfId="7" applyFont="1" applyBorder="1" applyAlignment="1">
      <alignment shrinkToFit="1"/>
    </xf>
    <xf numFmtId="9" fontId="11" fillId="0" borderId="6" xfId="7" applyNumberFormat="1" applyFont="1" applyBorder="1" applyAlignment="1">
      <alignment horizontal="right" vertical="center" indent="4"/>
    </xf>
    <xf numFmtId="1" fontId="11" fillId="0" borderId="6" xfId="7" applyNumberFormat="1" applyFont="1" applyBorder="1" applyAlignment="1">
      <alignment horizontal="right" vertical="center" indent="4"/>
    </xf>
    <xf numFmtId="164" fontId="11" fillId="0" borderId="6" xfId="7" applyNumberFormat="1" applyFont="1" applyBorder="1" applyAlignment="1">
      <alignment horizontal="right" vertical="center" indent="4"/>
    </xf>
    <xf numFmtId="164" fontId="11" fillId="0" borderId="6" xfId="7" applyNumberFormat="1" applyFont="1" applyBorder="1" applyAlignment="1">
      <alignment horizontal="right" vertical="center" indent="3"/>
    </xf>
    <xf numFmtId="1" fontId="11" fillId="0" borderId="6" xfId="7" applyNumberFormat="1" applyFont="1" applyBorder="1" applyAlignment="1">
      <alignment horizontal="center" vertical="center"/>
    </xf>
    <xf numFmtId="0" fontId="11" fillId="0" borderId="3" xfId="7" applyFont="1" applyBorder="1" applyAlignment="1">
      <alignment shrinkToFit="1"/>
    </xf>
    <xf numFmtId="0" fontId="10" fillId="2" borderId="1" xfId="16" applyFont="1" applyFill="1" applyBorder="1" applyAlignment="1">
      <alignment horizontal="left" indent="1"/>
    </xf>
    <xf numFmtId="37" fontId="10" fillId="2" borderId="1" xfId="19" applyNumberFormat="1" applyFont="1" applyFill="1" applyBorder="1" applyAlignment="1">
      <alignment horizontal="right" wrapText="1" indent="3"/>
    </xf>
    <xf numFmtId="37" fontId="10" fillId="2" borderId="1" xfId="19" applyNumberFormat="1" applyFont="1" applyFill="1" applyBorder="1" applyAlignment="1">
      <alignment horizontal="right" indent="1"/>
    </xf>
    <xf numFmtId="9" fontId="7" fillId="0" borderId="1" xfId="18" applyFont="1" applyFill="1" applyBorder="1" applyAlignment="1">
      <alignment horizontal="right"/>
    </xf>
    <xf numFmtId="9" fontId="10" fillId="0" borderId="1" xfId="20" applyFont="1" applyFill="1" applyBorder="1" applyAlignment="1">
      <alignment horizontal="right" indent="1"/>
    </xf>
    <xf numFmtId="37" fontId="7" fillId="2" borderId="1" xfId="14" applyNumberFormat="1" applyFont="1" applyFill="1" applyBorder="1" applyAlignment="1">
      <alignment horizontal="right" indent="1"/>
    </xf>
    <xf numFmtId="165" fontId="7" fillId="2" borderId="1" xfId="14" applyNumberFormat="1" applyFont="1" applyFill="1" applyBorder="1"/>
    <xf numFmtId="164" fontId="7" fillId="2" borderId="1" xfId="15" applyNumberFormat="1" applyFont="1" applyFill="1" applyBorder="1" applyAlignment="1">
      <alignment horizontal="right" indent="1"/>
    </xf>
    <xf numFmtId="164" fontId="7" fillId="2" borderId="1" xfId="15" applyNumberFormat="1" applyFont="1" applyFill="1" applyBorder="1" applyAlignment="1">
      <alignment horizontal="right" indent="2"/>
    </xf>
    <xf numFmtId="37" fontId="7" fillId="2" borderId="0" xfId="14" applyNumberFormat="1" applyFont="1" applyFill="1" applyBorder="1" applyAlignment="1">
      <alignment horizontal="right" indent="2"/>
    </xf>
    <xf numFmtId="0" fontId="7" fillId="2" borderId="2" xfId="13" applyFont="1" applyFill="1" applyBorder="1" applyAlignment="1">
      <alignment horizontal="centerContinuous"/>
    </xf>
    <xf numFmtId="0" fontId="7" fillId="2" borderId="0" xfId="13" applyFont="1" applyFill="1" applyBorder="1" applyAlignment="1">
      <alignment vertical="center" wrapText="1"/>
    </xf>
    <xf numFmtId="164" fontId="7" fillId="2" borderId="0" xfId="15" applyNumberFormat="1" applyFont="1" applyFill="1" applyBorder="1" applyAlignment="1">
      <alignment horizontal="right" vertical="center" indent="2"/>
    </xf>
    <xf numFmtId="0" fontId="8" fillId="2" borderId="0" xfId="13" applyFont="1" applyFill="1" applyAlignment="1">
      <alignment horizontal="left" indent="2"/>
    </xf>
    <xf numFmtId="0" fontId="8" fillId="2" borderId="1" xfId="13" applyFont="1" applyFill="1" applyBorder="1" applyAlignment="1">
      <alignment horizontal="left" indent="2"/>
    </xf>
    <xf numFmtId="0" fontId="7" fillId="2" borderId="5" xfId="13" applyFont="1" applyFill="1" applyBorder="1" applyAlignment="1">
      <alignment horizontal="centerContinuous"/>
    </xf>
    <xf numFmtId="0" fontId="7" fillId="0" borderId="2" xfId="17" applyFont="1" applyBorder="1" applyAlignment="1">
      <alignment horizontal="right" vertical="center" wrapText="1" indent="2"/>
    </xf>
    <xf numFmtId="9" fontId="7" fillId="0" borderId="2" xfId="18" applyFont="1" applyFill="1" applyBorder="1" applyAlignment="1">
      <alignment horizontal="center" vertical="center" wrapText="1"/>
    </xf>
    <xf numFmtId="0" fontId="7" fillId="0" borderId="6" xfId="17" applyFont="1" applyBorder="1" applyAlignment="1">
      <alignment horizontal="centerContinuous"/>
    </xf>
    <xf numFmtId="9" fontId="8" fillId="0" borderId="6" xfId="18" applyFont="1" applyFill="1" applyBorder="1" applyAlignment="1">
      <alignment horizontal="centerContinuous"/>
    </xf>
    <xf numFmtId="9" fontId="8" fillId="0" borderId="2" xfId="18" applyFont="1" applyFill="1" applyBorder="1" applyAlignment="1">
      <alignment horizontal="centerContinuous"/>
    </xf>
    <xf numFmtId="0" fontId="7" fillId="2" borderId="2" xfId="13" applyFont="1" applyFill="1" applyBorder="1" applyAlignment="1">
      <alignment vertical="center"/>
    </xf>
    <xf numFmtId="0" fontId="8" fillId="2" borderId="2" xfId="13" applyFont="1" applyFill="1" applyBorder="1" applyAlignment="1">
      <alignment vertical="center"/>
    </xf>
    <xf numFmtId="0" fontId="7" fillId="2" borderId="2" xfId="13" applyFont="1" applyFill="1" applyBorder="1" applyAlignment="1">
      <alignment horizontal="center" vertical="center"/>
    </xf>
    <xf numFmtId="0" fontId="8" fillId="2" borderId="0" xfId="13" applyFont="1" applyFill="1" applyBorder="1" applyAlignment="1">
      <alignment vertical="center"/>
    </xf>
    <xf numFmtId="0" fontId="8" fillId="2" borderId="0" xfId="13" applyFont="1" applyFill="1" applyAlignment="1">
      <alignment vertical="center"/>
    </xf>
    <xf numFmtId="0" fontId="8" fillId="2" borderId="0" xfId="13" applyFont="1" applyFill="1" applyAlignment="1">
      <alignment horizontal="center" vertical="center"/>
    </xf>
    <xf numFmtId="3" fontId="11" fillId="0" borderId="5" xfId="7" applyNumberFormat="1" applyFont="1" applyBorder="1" applyAlignment="1">
      <alignment horizontal="right" vertical="center" indent="3"/>
    </xf>
    <xf numFmtId="0" fontId="10" fillId="0" borderId="0" xfId="7" applyFont="1" applyAlignment="1">
      <alignment horizontal="centerContinuous"/>
    </xf>
    <xf numFmtId="0" fontId="10" fillId="0" borderId="2" xfId="7" applyFont="1" applyBorder="1" applyAlignment="1">
      <alignment horizontal="centerContinuous" vertical="center"/>
    </xf>
    <xf numFmtId="0" fontId="10" fillId="0" borderId="2" xfId="7" applyFont="1" applyBorder="1" applyAlignment="1">
      <alignment horizontal="centerContinuous" vertical="center" wrapText="1"/>
    </xf>
    <xf numFmtId="164" fontId="10" fillId="2" borderId="0" xfId="7" applyNumberFormat="1" applyFont="1" applyFill="1" applyAlignment="1">
      <alignment horizontal="right" vertical="center" indent="4"/>
    </xf>
    <xf numFmtId="164" fontId="11" fillId="2" borderId="0" xfId="7" applyNumberFormat="1" applyFont="1" applyFill="1" applyAlignment="1">
      <alignment horizontal="right" vertical="center" indent="4"/>
    </xf>
    <xf numFmtId="0" fontId="16" fillId="2" borderId="0" xfId="8" applyFont="1" applyFill="1"/>
    <xf numFmtId="0" fontId="8" fillId="2" borderId="0" xfId="8" applyFont="1" applyFill="1"/>
    <xf numFmtId="0" fontId="10" fillId="2" borderId="0" xfId="7" applyFont="1" applyFill="1"/>
    <xf numFmtId="3" fontId="11" fillId="2" borderId="0" xfId="7" applyNumberFormat="1" applyFont="1" applyFill="1"/>
    <xf numFmtId="0" fontId="11" fillId="2" borderId="0" xfId="7" applyFont="1" applyFill="1"/>
    <xf numFmtId="0" fontId="14" fillId="2" borderId="0" xfId="7" applyFont="1" applyFill="1" applyAlignment="1">
      <alignment horizontal="left" vertical="center"/>
    </xf>
    <xf numFmtId="0" fontId="14" fillId="2" borderId="0" xfId="7" applyFont="1" applyFill="1"/>
    <xf numFmtId="0" fontId="11" fillId="2" borderId="2" xfId="7" applyFont="1" applyFill="1" applyBorder="1"/>
    <xf numFmtId="0" fontId="10" fillId="2" borderId="0" xfId="7" applyFont="1" applyFill="1" applyAlignment="1">
      <alignment shrinkToFit="1"/>
    </xf>
    <xf numFmtId="0" fontId="10" fillId="2" borderId="0" xfId="7" applyFont="1" applyFill="1" applyAlignment="1">
      <alignment horizontal="left"/>
    </xf>
    <xf numFmtId="0" fontId="10" fillId="2" borderId="0" xfId="7" applyFont="1" applyFill="1" applyAlignment="1">
      <alignment horizontal="center"/>
    </xf>
    <xf numFmtId="0" fontId="10" fillId="2" borderId="0" xfId="7" applyFont="1" applyFill="1" applyAlignment="1">
      <alignment horizontal="centerContinuous"/>
    </xf>
    <xf numFmtId="0" fontId="11" fillId="2" borderId="0" xfId="7" applyFont="1" applyFill="1" applyAlignment="1"/>
    <xf numFmtId="0" fontId="10" fillId="2" borderId="2" xfId="7" applyFont="1" applyFill="1" applyBorder="1" applyAlignment="1">
      <alignment horizontal="centerContinuous" vertical="center"/>
    </xf>
    <xf numFmtId="0" fontId="10" fillId="2" borderId="2" xfId="7" applyFont="1" applyFill="1" applyBorder="1" applyAlignment="1">
      <alignment horizontal="centerContinuous" vertical="center" wrapText="1"/>
    </xf>
    <xf numFmtId="0" fontId="10" fillId="2" borderId="0" xfId="7" applyFont="1" applyFill="1" applyAlignment="1">
      <alignment horizontal="center" vertical="center"/>
    </xf>
    <xf numFmtId="0" fontId="10" fillId="2" borderId="2" xfId="7" applyFont="1" applyFill="1" applyBorder="1" applyAlignment="1">
      <alignment vertical="center" shrinkToFit="1"/>
    </xf>
    <xf numFmtId="0" fontId="10" fillId="2" borderId="2" xfId="7" applyFont="1" applyFill="1" applyBorder="1" applyAlignment="1">
      <alignment horizontal="center" vertical="center" wrapText="1"/>
    </xf>
    <xf numFmtId="0" fontId="10" fillId="2" borderId="2" xfId="7" applyFont="1" applyFill="1" applyBorder="1" applyAlignment="1">
      <alignment horizontal="center" vertical="center"/>
    </xf>
    <xf numFmtId="0" fontId="10" fillId="2" borderId="0" xfId="7" applyFont="1" applyFill="1" applyAlignment="1">
      <alignment horizontal="left" vertical="center"/>
    </xf>
    <xf numFmtId="0" fontId="10" fillId="2" borderId="0" xfId="7" applyFont="1" applyFill="1" applyAlignment="1">
      <alignment horizontal="center" vertical="center" wrapText="1"/>
    </xf>
    <xf numFmtId="0" fontId="10" fillId="2" borderId="0" xfId="7" applyFont="1" applyFill="1" applyAlignment="1">
      <alignment horizontal="left" vertical="center" wrapText="1" indent="5"/>
    </xf>
    <xf numFmtId="1" fontId="10" fillId="2" borderId="0" xfId="7" applyNumberFormat="1" applyFont="1" applyFill="1" applyAlignment="1">
      <alignment horizontal="center" vertical="center"/>
    </xf>
    <xf numFmtId="164" fontId="10" fillId="2" borderId="0" xfId="7" applyNumberFormat="1" applyFont="1" applyFill="1" applyAlignment="1">
      <alignment horizontal="right" vertical="center" wrapText="1" indent="4"/>
    </xf>
    <xf numFmtId="0" fontId="8" fillId="2" borderId="0" xfId="0" applyFont="1" applyFill="1"/>
    <xf numFmtId="1" fontId="11" fillId="2" borderId="0" xfId="7" applyNumberFormat="1" applyFont="1" applyFill="1" applyAlignment="1">
      <alignment horizontal="center" vertical="center"/>
    </xf>
    <xf numFmtId="0" fontId="11" fillId="2" borderId="3" xfId="7" applyFont="1" applyFill="1" applyBorder="1" applyAlignment="1">
      <alignment shrinkToFit="1"/>
    </xf>
    <xf numFmtId="9" fontId="11" fillId="2" borderId="3" xfId="7" applyNumberFormat="1" applyFont="1" applyFill="1" applyBorder="1" applyAlignment="1">
      <alignment horizontal="right" vertical="center" indent="4"/>
    </xf>
    <xf numFmtId="1" fontId="11" fillId="2" borderId="3" xfId="7" applyNumberFormat="1" applyFont="1" applyFill="1" applyBorder="1" applyAlignment="1">
      <alignment horizontal="center" vertical="center"/>
    </xf>
    <xf numFmtId="164" fontId="11" fillId="2" borderId="3" xfId="7" applyNumberFormat="1" applyFont="1" applyFill="1" applyBorder="1" applyAlignment="1">
      <alignment horizontal="right" vertical="center" indent="4"/>
    </xf>
    <xf numFmtId="0" fontId="10" fillId="2" borderId="6" xfId="7" applyFont="1" applyFill="1" applyBorder="1" applyAlignment="1">
      <alignment shrinkToFit="1"/>
    </xf>
    <xf numFmtId="9" fontId="11" fillId="2" borderId="6" xfId="7" applyNumberFormat="1" applyFont="1" applyFill="1" applyBorder="1" applyAlignment="1">
      <alignment horizontal="right" vertical="center" indent="4"/>
    </xf>
    <xf numFmtId="1" fontId="11" fillId="2" borderId="6" xfId="7" applyNumberFormat="1" applyFont="1" applyFill="1" applyBorder="1" applyAlignment="1">
      <alignment horizontal="right" vertical="center" indent="4"/>
    </xf>
    <xf numFmtId="164" fontId="11" fillId="2" borderId="6" xfId="7" applyNumberFormat="1" applyFont="1" applyFill="1" applyBorder="1" applyAlignment="1">
      <alignment horizontal="right" vertical="center" indent="4"/>
    </xf>
    <xf numFmtId="0" fontId="7" fillId="2" borderId="2" xfId="0" applyFont="1" applyFill="1" applyBorder="1"/>
    <xf numFmtId="0" fontId="8" fillId="2" borderId="2" xfId="0" applyFont="1" applyFill="1" applyBorder="1"/>
    <xf numFmtId="0" fontId="8" fillId="2" borderId="5" xfId="0" applyFont="1" applyFill="1" applyBorder="1" applyAlignment="1">
      <alignment vertical="top" wrapText="1" shrinkToFit="1"/>
    </xf>
    <xf numFmtId="3" fontId="11" fillId="2" borderId="5" xfId="7" applyNumberFormat="1" applyFont="1" applyFill="1" applyBorder="1" applyAlignment="1">
      <alignment horizontal="right" vertical="center" indent="4"/>
    </xf>
    <xf numFmtId="0" fontId="8" fillId="2" borderId="5" xfId="0" applyFont="1" applyFill="1" applyBorder="1" applyAlignment="1">
      <alignment horizontal="right" vertical="center" indent="5"/>
    </xf>
    <xf numFmtId="0" fontId="15" fillId="2" borderId="0" xfId="8" applyFont="1" applyFill="1"/>
    <xf numFmtId="0" fontId="10" fillId="2" borderId="0" xfId="7" applyFont="1" applyFill="1" applyAlignment="1">
      <alignment vertical="center" shrinkToFit="1"/>
    </xf>
    <xf numFmtId="1" fontId="10" fillId="2" borderId="0" xfId="7" applyNumberFormat="1" applyFont="1" applyFill="1" applyAlignment="1">
      <alignment horizontal="right" vertical="center" indent="4"/>
    </xf>
    <xf numFmtId="0" fontId="10" fillId="2" borderId="0" xfId="7" applyFont="1" applyFill="1" applyAlignment="1">
      <alignment horizontal="right" vertical="center" wrapText="1" indent="4"/>
    </xf>
    <xf numFmtId="2" fontId="10" fillId="2" borderId="0" xfId="7" applyNumberFormat="1" applyFont="1" applyFill="1" applyAlignment="1">
      <alignment horizontal="right" vertical="center" wrapText="1" indent="4"/>
    </xf>
    <xf numFmtId="1" fontId="11" fillId="2" borderId="0" xfId="7" applyNumberFormat="1" applyFont="1" applyFill="1" applyAlignment="1">
      <alignment horizontal="right" vertical="center" indent="4"/>
    </xf>
    <xf numFmtId="1" fontId="11" fillId="2" borderId="3" xfId="7" applyNumberFormat="1" applyFont="1" applyFill="1" applyBorder="1" applyAlignment="1">
      <alignment horizontal="right" vertical="center" indent="4"/>
    </xf>
    <xf numFmtId="0" fontId="7" fillId="2" borderId="0" xfId="8" applyFont="1" applyFill="1"/>
    <xf numFmtId="164" fontId="11" fillId="2" borderId="3" xfId="7" applyNumberFormat="1" applyFont="1" applyFill="1" applyBorder="1" applyAlignment="1">
      <alignment horizontal="right" vertical="center" indent="3"/>
    </xf>
    <xf numFmtId="0" fontId="10" fillId="2" borderId="0" xfId="7" applyFont="1" applyFill="1" applyBorder="1" applyAlignment="1">
      <alignment shrinkToFit="1"/>
    </xf>
    <xf numFmtId="9" fontId="11" fillId="2" borderId="0" xfId="7" applyNumberFormat="1" applyFont="1" applyFill="1" applyBorder="1" applyAlignment="1">
      <alignment horizontal="right" vertical="center" indent="4"/>
    </xf>
    <xf numFmtId="1" fontId="11" fillId="2" borderId="0" xfId="7" applyNumberFormat="1" applyFont="1" applyFill="1" applyBorder="1" applyAlignment="1">
      <alignment horizontal="center" vertical="center"/>
    </xf>
    <xf numFmtId="164" fontId="11" fillId="2" borderId="0" xfId="7" applyNumberFormat="1" applyFont="1" applyFill="1" applyBorder="1" applyAlignment="1">
      <alignment horizontal="right" vertical="center" indent="3"/>
    </xf>
    <xf numFmtId="3" fontId="11" fillId="2" borderId="5" xfId="7" applyNumberFormat="1" applyFont="1" applyFill="1" applyBorder="1" applyAlignment="1">
      <alignment horizontal="left" vertical="center" indent="4"/>
    </xf>
  </cellXfs>
  <cellStyles count="21">
    <cellStyle name="Comma 2" xfId="6"/>
    <cellStyle name="Comma 3" xfId="11"/>
    <cellStyle name="Comma 3 2" xfId="19"/>
    <cellStyle name="Comma 4" xfId="14"/>
    <cellStyle name="Normal" xfId="0" builtinId="0"/>
    <cellStyle name="Normal 2" xfId="5"/>
    <cellStyle name="Normal 3" xfId="2"/>
    <cellStyle name="Normal 3 2" xfId="7"/>
    <cellStyle name="Normal 3 2 2" xfId="17"/>
    <cellStyle name="Normal 4" xfId="8"/>
    <cellStyle name="Normal 5" xfId="1"/>
    <cellStyle name="Normal 5 2" xfId="16"/>
    <cellStyle name="Normal 6" xfId="9"/>
    <cellStyle name="Normal 7" xfId="10"/>
    <cellStyle name="Normal 8" xfId="13"/>
    <cellStyle name="Percent 2" xfId="4"/>
    <cellStyle name="Percent 2 2" xfId="20"/>
    <cellStyle name="Percent 3" xfId="3"/>
    <cellStyle name="Percent 3 2" xfId="18"/>
    <cellStyle name="Percent 4" xfId="12"/>
    <cellStyle name="Percent 5"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1.xml"/><Relationship Id="rId30"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Figure </a:t>
            </a:r>
            <a:r>
              <a:rPr lang="en-US" sz="1200" b="1" i="0" u="none" strike="noStrike" baseline="0">
                <a:effectLst/>
              </a:rPr>
              <a:t>ICC27</a:t>
            </a:r>
            <a:endParaRPr lang="en-US" b="1"/>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Private Health Insurance Benefits</c:v>
          </c:tx>
          <c:spPr>
            <a:pattFill prst="ltHorz">
              <a:fgClr>
                <a:schemeClr val="tx2">
                  <a:lumMod val="20000"/>
                  <a:lumOff val="80000"/>
                </a:schemeClr>
              </a:fgClr>
              <a:bgClr>
                <a:schemeClr val="bg1"/>
              </a:bgClr>
            </a:pattFill>
            <a:ln>
              <a:solidFill>
                <a:schemeClr val="tx2"/>
              </a:solidFill>
            </a:ln>
            <a:effectLst/>
          </c:spPr>
          <c:invertIfNegative val="0"/>
          <c:dPt>
            <c:idx val="0"/>
            <c:invertIfNegative val="0"/>
            <c:bubble3D val="0"/>
            <c:spPr>
              <a:pattFill prst="ltHorz">
                <a:fgClr>
                  <a:schemeClr val="tx2">
                    <a:lumMod val="20000"/>
                    <a:lumOff val="80000"/>
                  </a:schemeClr>
                </a:fgClr>
                <a:bgClr>
                  <a:schemeClr val="bg1"/>
                </a:bgClr>
              </a:pattFill>
              <a:ln>
                <a:solidFill>
                  <a:schemeClr val="tx2"/>
                </a:solidFill>
              </a:ln>
              <a:effectLst/>
            </c:spPr>
            <c:extLst>
              <c:ext xmlns:c16="http://schemas.microsoft.com/office/drawing/2014/chart" uri="{C3380CC4-5D6E-409C-BE32-E72D297353CC}">
                <c16:uniqueId val="{00000001-C757-4D51-B06A-188D352C6979}"/>
              </c:ext>
            </c:extLst>
          </c:dPt>
          <c:cat>
            <c:numLit>
              <c:formatCode>General_)</c:formatCode>
              <c:ptCount val="10"/>
              <c:pt idx="0">
                <c:v>2010</c:v>
              </c:pt>
              <c:pt idx="1">
                <c:v>2011</c:v>
              </c:pt>
              <c:pt idx="2">
                <c:v>2012</c:v>
              </c:pt>
              <c:pt idx="3">
                <c:v>2013</c:v>
              </c:pt>
              <c:pt idx="4">
                <c:v>2014</c:v>
              </c:pt>
              <c:pt idx="5">
                <c:v>2015</c:v>
              </c:pt>
              <c:pt idx="6">
                <c:v>2016</c:v>
              </c:pt>
              <c:pt idx="7">
                <c:v>2017</c:v>
              </c:pt>
              <c:pt idx="8">
                <c:v>2018</c:v>
              </c:pt>
              <c:pt idx="9">
                <c:v>2019</c:v>
              </c:pt>
            </c:numLit>
          </c:cat>
          <c:val>
            <c:numLit>
              <c:formatCode>_("$"* #,##0_);_("$"* \(#,##0\);_("$"* "-"??_);_(@_)</c:formatCode>
              <c:ptCount val="10"/>
              <c:pt idx="0">
                <c:v>725.3</c:v>
              </c:pt>
              <c:pt idx="1">
                <c:v>752.6</c:v>
              </c:pt>
              <c:pt idx="2">
                <c:v>778.5</c:v>
              </c:pt>
              <c:pt idx="3">
                <c:v>781.5</c:v>
              </c:pt>
              <c:pt idx="4">
                <c:v>818.9</c:v>
              </c:pt>
              <c:pt idx="5">
                <c:v>874.5</c:v>
              </c:pt>
              <c:pt idx="6">
                <c:v>926.5</c:v>
              </c:pt>
              <c:pt idx="7">
                <c:v>967.5</c:v>
              </c:pt>
              <c:pt idx="8">
                <c:v>1009.9</c:v>
              </c:pt>
              <c:pt idx="9">
                <c:v>1064.0999999999999</c:v>
              </c:pt>
            </c:numLit>
          </c:val>
          <c:extLst>
            <c:ext xmlns:c16="http://schemas.microsoft.com/office/drawing/2014/chart" uri="{C3380CC4-5D6E-409C-BE32-E72D297353CC}">
              <c16:uniqueId val="{00000002-C757-4D51-B06A-188D352C6979}"/>
            </c:ext>
          </c:extLst>
        </c:ser>
        <c:ser>
          <c:idx val="1"/>
          <c:order val="1"/>
          <c:tx>
            <c:v>Private Health Insurance Premiums</c:v>
          </c:tx>
          <c:spPr>
            <a:solidFill>
              <a:schemeClr val="tx2"/>
            </a:solidFill>
            <a:ln>
              <a:noFill/>
            </a:ln>
            <a:effectLst/>
          </c:spPr>
          <c:invertIfNegative val="0"/>
          <c:cat>
            <c:numLit>
              <c:formatCode>General_)</c:formatCode>
              <c:ptCount val="10"/>
              <c:pt idx="0">
                <c:v>2010</c:v>
              </c:pt>
              <c:pt idx="1">
                <c:v>2011</c:v>
              </c:pt>
              <c:pt idx="2">
                <c:v>2012</c:v>
              </c:pt>
              <c:pt idx="3">
                <c:v>2013</c:v>
              </c:pt>
              <c:pt idx="4">
                <c:v>2014</c:v>
              </c:pt>
              <c:pt idx="5">
                <c:v>2015</c:v>
              </c:pt>
              <c:pt idx="6">
                <c:v>2016</c:v>
              </c:pt>
              <c:pt idx="7">
                <c:v>2017</c:v>
              </c:pt>
              <c:pt idx="8">
                <c:v>2018</c:v>
              </c:pt>
              <c:pt idx="9">
                <c:v>2019</c:v>
              </c:pt>
            </c:numLit>
          </c:cat>
          <c:val>
            <c:numLit>
              <c:formatCode>_("$"* #,##0_);_("$"* \(#,##0\);_("$"* "-"??_);_(@_)</c:formatCode>
              <c:ptCount val="10"/>
              <c:pt idx="0">
                <c:v>820.1</c:v>
              </c:pt>
              <c:pt idx="1">
                <c:v>851.1</c:v>
              </c:pt>
              <c:pt idx="2">
                <c:v>877.9</c:v>
              </c:pt>
              <c:pt idx="3">
                <c:v>881.3</c:v>
              </c:pt>
              <c:pt idx="4">
                <c:v>926.9</c:v>
              </c:pt>
              <c:pt idx="5">
                <c:v>981.6</c:v>
              </c:pt>
              <c:pt idx="6">
                <c:v>1039.5999999999999</c:v>
              </c:pt>
              <c:pt idx="7">
                <c:v>1091.0999999999999</c:v>
              </c:pt>
              <c:pt idx="8">
                <c:v>1152.2</c:v>
              </c:pt>
              <c:pt idx="9">
                <c:v>1195.0999999999999</c:v>
              </c:pt>
            </c:numLit>
          </c:val>
          <c:extLst>
            <c:ext xmlns:c16="http://schemas.microsoft.com/office/drawing/2014/chart" uri="{C3380CC4-5D6E-409C-BE32-E72D297353CC}">
              <c16:uniqueId val="{00000003-C757-4D51-B06A-188D352C6979}"/>
            </c:ext>
          </c:extLst>
        </c:ser>
        <c:dLbls>
          <c:showLegendKey val="0"/>
          <c:showVal val="0"/>
          <c:showCatName val="0"/>
          <c:showSerName val="0"/>
          <c:showPercent val="0"/>
          <c:showBubbleSize val="0"/>
        </c:dLbls>
        <c:gapWidth val="219"/>
        <c:overlap val="-27"/>
        <c:axId val="2102441391"/>
        <c:axId val="1441966975"/>
      </c:barChart>
      <c:lineChart>
        <c:grouping val="standard"/>
        <c:varyColors val="0"/>
        <c:ser>
          <c:idx val="2"/>
          <c:order val="2"/>
          <c:tx>
            <c:v>Ratio of Benefits to Premiums</c:v>
          </c:tx>
          <c:spPr>
            <a:ln w="15875" cap="rnd">
              <a:solidFill>
                <a:schemeClr val="tx1"/>
              </a:solidFill>
              <a:round/>
            </a:ln>
            <a:effectLst/>
          </c:spPr>
          <c:marker>
            <c:symbol val="circle"/>
            <c:size val="5"/>
            <c:spPr>
              <a:solidFill>
                <a:schemeClr val="bg1"/>
              </a:solidFill>
              <a:ln w="9525">
                <a:solidFill>
                  <a:schemeClr val="tx1"/>
                </a:solidFill>
              </a:ln>
              <a:effectLst/>
            </c:spPr>
          </c:marker>
          <c:cat>
            <c:numLit>
              <c:formatCode>General_)</c:formatCode>
              <c:ptCount val="10"/>
              <c:pt idx="0">
                <c:v>2010</c:v>
              </c:pt>
              <c:pt idx="1">
                <c:v>2011</c:v>
              </c:pt>
              <c:pt idx="2">
                <c:v>2012</c:v>
              </c:pt>
              <c:pt idx="3">
                <c:v>2013</c:v>
              </c:pt>
              <c:pt idx="4">
                <c:v>2014</c:v>
              </c:pt>
              <c:pt idx="5">
                <c:v>2015</c:v>
              </c:pt>
              <c:pt idx="6">
                <c:v>2016</c:v>
              </c:pt>
              <c:pt idx="7">
                <c:v>2017</c:v>
              </c:pt>
              <c:pt idx="8">
                <c:v>2018</c:v>
              </c:pt>
              <c:pt idx="9">
                <c:v>2019</c:v>
              </c:pt>
            </c:numLit>
          </c:cat>
          <c:val>
            <c:numLit>
              <c:formatCode>0%</c:formatCode>
              <c:ptCount val="10"/>
              <c:pt idx="0">
                <c:v>0.88440434093403231</c:v>
              </c:pt>
              <c:pt idx="1">
                <c:v>0.88426741863470804</c:v>
              </c:pt>
              <c:pt idx="2">
                <c:v>0.88677525914113231</c:v>
              </c:pt>
              <c:pt idx="3">
                <c:v>0.88675819811641898</c:v>
              </c:pt>
              <c:pt idx="4">
                <c:v>0.88348257632970117</c:v>
              </c:pt>
              <c:pt idx="5">
                <c:v>0.8908924205378973</c:v>
              </c:pt>
              <c:pt idx="6">
                <c:v>0.89120815698345524</c:v>
              </c:pt>
              <c:pt idx="7">
                <c:v>0.88671982403079463</c:v>
              </c:pt>
              <c:pt idx="8">
                <c:v>0.87649713591390377</c:v>
              </c:pt>
              <c:pt idx="9">
                <c:v>0.8903857417789306</c:v>
              </c:pt>
            </c:numLit>
          </c:val>
          <c:smooth val="0"/>
          <c:extLst>
            <c:ext xmlns:c16="http://schemas.microsoft.com/office/drawing/2014/chart" uri="{C3380CC4-5D6E-409C-BE32-E72D297353CC}">
              <c16:uniqueId val="{00000004-C757-4D51-B06A-188D352C6979}"/>
            </c:ext>
          </c:extLst>
        </c:ser>
        <c:dLbls>
          <c:showLegendKey val="0"/>
          <c:showVal val="0"/>
          <c:showCatName val="0"/>
          <c:showSerName val="0"/>
          <c:showPercent val="0"/>
          <c:showBubbleSize val="0"/>
        </c:dLbls>
        <c:marker val="1"/>
        <c:smooth val="0"/>
        <c:axId val="1440777567"/>
        <c:axId val="2100019167"/>
      </c:lineChart>
      <c:catAx>
        <c:axId val="2102441391"/>
        <c:scaling>
          <c:orientation val="minMax"/>
        </c:scaling>
        <c:delete val="0"/>
        <c:axPos val="b"/>
        <c:numFmt formatCode="General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1966975"/>
        <c:crosses val="autoZero"/>
        <c:auto val="1"/>
        <c:lblAlgn val="ctr"/>
        <c:lblOffset val="100"/>
        <c:noMultiLvlLbl val="0"/>
      </c:catAx>
      <c:valAx>
        <c:axId val="144196697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2441391"/>
        <c:crosses val="autoZero"/>
        <c:crossBetween val="between"/>
      </c:valAx>
      <c:valAx>
        <c:axId val="2100019167"/>
        <c:scaling>
          <c:orientation val="minMax"/>
          <c:max val="1"/>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40777567"/>
        <c:crosses val="max"/>
        <c:crossBetween val="between"/>
      </c:valAx>
      <c:catAx>
        <c:axId val="1440777567"/>
        <c:scaling>
          <c:orientation val="minMax"/>
        </c:scaling>
        <c:delete val="1"/>
        <c:axPos val="b"/>
        <c:numFmt formatCode="General_)" sourceLinked="1"/>
        <c:majorTickMark val="out"/>
        <c:minorTickMark val="none"/>
        <c:tickLblPos val="nextTo"/>
        <c:crossAx val="21000191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32</xdr:row>
      <xdr:rowOff>117265</xdr:rowOff>
    </xdr:to>
    <xdr:pic>
      <xdr:nvPicPr>
        <xdr:cNvPr id="6" name="Picture 5" descr="Map of proposed Integrated Care Clinics and other outpatient diagnostic imaging providers. The map includes patient service areas for each proposed site and the locations of outpatient diagnostic imaging providers with at least 300 outpatient diagnostic imaging visits in Eastern Massachusetts. ">
          <a:extLst>
            <a:ext uri="{FF2B5EF4-FFF2-40B4-BE49-F238E27FC236}">
              <a16:creationId xmlns:a16="http://schemas.microsoft.com/office/drawing/2014/main" id="{35C5FA46-94FD-4DBD-8C5F-429A222DB865}"/>
            </a:ext>
          </a:extLst>
        </xdr:cNvPr>
        <xdr:cNvPicPr>
          <a:picLocks noChangeAspect="1"/>
        </xdr:cNvPicPr>
      </xdr:nvPicPr>
      <xdr:blipFill>
        <a:blip xmlns:r="http://schemas.openxmlformats.org/officeDocument/2006/relationships" r:embed="rId1"/>
        <a:stretch>
          <a:fillRect/>
        </a:stretch>
      </xdr:blipFill>
      <xdr:spPr>
        <a:xfrm>
          <a:off x="0" y="0"/>
          <a:ext cx="7772400" cy="6213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666750</xdr:colOff>
      <xdr:row>32</xdr:row>
      <xdr:rowOff>117265</xdr:rowOff>
    </xdr:to>
    <xdr:pic>
      <xdr:nvPicPr>
        <xdr:cNvPr id="6" name="Picture 5" descr="Map of proposed Integrated Care Clinics and other outpatient surgery providers. The map includes patient service areas for each proposed site and the locations of outpatient surgery providers with at least 300 outpatient surgeries in Eastern Massachusetts.">
          <a:extLst>
            <a:ext uri="{FF2B5EF4-FFF2-40B4-BE49-F238E27FC236}">
              <a16:creationId xmlns:a16="http://schemas.microsoft.com/office/drawing/2014/main" id="{FDA45B81-6206-459C-8C2E-66E83F9BB0E5}"/>
            </a:ext>
          </a:extLst>
        </xdr:cNvPr>
        <xdr:cNvPicPr>
          <a:picLocks noChangeAspect="1"/>
        </xdr:cNvPicPr>
      </xdr:nvPicPr>
      <xdr:blipFill>
        <a:blip xmlns:r="http://schemas.openxmlformats.org/officeDocument/2006/relationships" r:embed="rId1"/>
        <a:stretch>
          <a:fillRect/>
        </a:stretch>
      </xdr:blipFill>
      <xdr:spPr>
        <a:xfrm>
          <a:off x="0" y="0"/>
          <a:ext cx="7772400" cy="6213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descr="2010 through 2019 longitudinal data compiled by CMS on premiums and health care service benefits expenditures. Data shown as column chart where a column represents either the average premium or the average health care service benefits expenditure by year. Ratio of benefits over premiums shown as a line over the column chart.">
          <a:extLst>
            <a:ext uri="{FF2B5EF4-FFF2-40B4-BE49-F238E27FC236}">
              <a16:creationId xmlns:a16="http://schemas.microsoft.com/office/drawing/2014/main" id="{7A734D32-1C3D-44AD-99CB-450FC5216A4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tabSelected="1" zoomScaleNormal="100" workbookViewId="0"/>
  </sheetViews>
  <sheetFormatPr defaultColWidth="8.85546875" defaultRowHeight="15" x14ac:dyDescent="0.2"/>
  <cols>
    <col min="1" max="1" width="47.42578125" style="2" customWidth="1"/>
    <col min="2" max="2" width="13.7109375" style="2" customWidth="1"/>
    <col min="3" max="3" width="7.7109375" style="193" customWidth="1"/>
    <col min="4" max="4" width="2.7109375" style="194" customWidth="1"/>
    <col min="5" max="5" width="13.7109375" style="2" customWidth="1"/>
    <col min="6" max="6" width="7.7109375" style="193" customWidth="1"/>
    <col min="7" max="7" width="2.7109375" style="194" customWidth="1"/>
    <col min="8" max="8" width="13.7109375" style="2" customWidth="1"/>
    <col min="9" max="9" width="7.7109375" style="193" customWidth="1"/>
    <col min="10" max="16384" width="8.85546875" style="2"/>
  </cols>
  <sheetData>
    <row r="1" spans="1:9" ht="15.75" x14ac:dyDescent="0.25">
      <c r="A1" s="1" t="s">
        <v>31</v>
      </c>
      <c r="C1" s="3"/>
      <c r="D1" s="4"/>
      <c r="F1" s="3"/>
      <c r="G1" s="4"/>
      <c r="I1" s="3"/>
    </row>
    <row r="2" spans="1:9" ht="15.75" x14ac:dyDescent="0.25">
      <c r="A2" s="5" t="s">
        <v>0</v>
      </c>
      <c r="C2" s="3"/>
      <c r="D2" s="4"/>
      <c r="F2" s="3"/>
      <c r="G2" s="4"/>
      <c r="I2" s="3"/>
    </row>
    <row r="3" spans="1:9" x14ac:dyDescent="0.2">
      <c r="A3" s="6" t="s">
        <v>1</v>
      </c>
      <c r="C3" s="3"/>
      <c r="D3" s="4"/>
      <c r="F3" s="3"/>
      <c r="G3" s="4"/>
      <c r="I3" s="3"/>
    </row>
    <row r="4" spans="1:9" ht="15.75" thickBot="1" x14ac:dyDescent="0.25">
      <c r="A4" s="10"/>
      <c r="B4" s="10"/>
      <c r="C4" s="28"/>
      <c r="D4" s="29"/>
      <c r="E4" s="10"/>
      <c r="F4" s="28"/>
      <c r="G4" s="29"/>
      <c r="H4" s="10"/>
      <c r="I4" s="28"/>
    </row>
    <row r="5" spans="1:9" ht="24.95" customHeight="1" x14ac:dyDescent="0.25">
      <c r="B5" s="8" t="s">
        <v>2</v>
      </c>
      <c r="C5" s="8"/>
      <c r="D5" s="7"/>
      <c r="E5" s="8" t="s">
        <v>3</v>
      </c>
      <c r="F5" s="9"/>
      <c r="G5" s="7"/>
      <c r="H5" s="8" t="s">
        <v>4</v>
      </c>
      <c r="I5" s="9"/>
    </row>
    <row r="6" spans="1:9" ht="24.95" customHeight="1" thickBot="1" x14ac:dyDescent="0.25">
      <c r="A6" s="10"/>
      <c r="B6" s="11" t="s">
        <v>157</v>
      </c>
      <c r="C6" s="12" t="s">
        <v>5</v>
      </c>
      <c r="D6" s="13"/>
      <c r="E6" s="11" t="s">
        <v>157</v>
      </c>
      <c r="F6" s="12" t="s">
        <v>5</v>
      </c>
      <c r="G6" s="13"/>
      <c r="H6" s="11" t="s">
        <v>157</v>
      </c>
      <c r="I6" s="12" t="s">
        <v>5</v>
      </c>
    </row>
    <row r="7" spans="1:9" s="215" customFormat="1" x14ac:dyDescent="0.2">
      <c r="A7" s="212"/>
      <c r="B7" s="212"/>
      <c r="C7" s="213"/>
      <c r="D7" s="214"/>
      <c r="E7" s="213"/>
      <c r="F7" s="212"/>
      <c r="G7" s="213"/>
      <c r="H7" s="212"/>
    </row>
    <row r="8" spans="1:9" ht="15.75" x14ac:dyDescent="0.25">
      <c r="A8" s="1" t="s">
        <v>6</v>
      </c>
    </row>
    <row r="9" spans="1:9" ht="15.75" x14ac:dyDescent="0.25">
      <c r="A9" s="14" t="s">
        <v>161</v>
      </c>
      <c r="B9" s="15"/>
      <c r="C9" s="3"/>
      <c r="D9" s="4"/>
      <c r="E9" s="15"/>
      <c r="F9" s="3"/>
      <c r="G9" s="4"/>
      <c r="H9" s="15"/>
      <c r="I9" s="3"/>
    </row>
    <row r="10" spans="1:9" x14ac:dyDescent="0.2">
      <c r="A10" s="16" t="s">
        <v>7</v>
      </c>
      <c r="B10" s="143">
        <v>17227</v>
      </c>
      <c r="C10" s="17">
        <v>0.56174389408810776</v>
      </c>
      <c r="D10" s="18"/>
      <c r="E10" s="143">
        <v>14812</v>
      </c>
      <c r="F10" s="17">
        <v>0.5730867445639557</v>
      </c>
      <c r="G10" s="18"/>
      <c r="H10" s="143">
        <v>29062</v>
      </c>
      <c r="I10" s="17">
        <v>0.56925156210212913</v>
      </c>
    </row>
    <row r="11" spans="1:9" x14ac:dyDescent="0.2">
      <c r="A11" s="16" t="s">
        <v>8</v>
      </c>
      <c r="B11" s="143">
        <v>13440</v>
      </c>
      <c r="C11" s="17">
        <v>0.43825610591189224</v>
      </c>
      <c r="D11" s="18"/>
      <c r="E11" s="143">
        <v>11034</v>
      </c>
      <c r="F11" s="17">
        <v>0.42691325543604425</v>
      </c>
      <c r="G11" s="18"/>
      <c r="H11" s="143">
        <v>21991</v>
      </c>
      <c r="I11" s="17">
        <v>0.43074843789787082</v>
      </c>
    </row>
    <row r="12" spans="1:9" ht="15.75" x14ac:dyDescent="0.25">
      <c r="A12" s="19" t="s">
        <v>9</v>
      </c>
      <c r="B12" s="144"/>
      <c r="C12" s="20"/>
      <c r="D12" s="21"/>
      <c r="E12" s="144"/>
      <c r="F12" s="20"/>
      <c r="G12" s="21"/>
      <c r="H12" s="144"/>
      <c r="I12" s="20"/>
    </row>
    <row r="13" spans="1:9" x14ac:dyDescent="0.2">
      <c r="A13" s="16" t="s">
        <v>10</v>
      </c>
      <c r="B13" s="143">
        <v>9211</v>
      </c>
      <c r="C13" s="17">
        <v>0.89968743895292047</v>
      </c>
      <c r="D13" s="18"/>
      <c r="E13" s="143">
        <v>8511</v>
      </c>
      <c r="F13" s="17">
        <v>0.87516709511568125</v>
      </c>
      <c r="G13" s="18"/>
      <c r="H13" s="143">
        <v>17674</v>
      </c>
      <c r="I13" s="17">
        <v>0.93016157044366088</v>
      </c>
    </row>
    <row r="14" spans="1:9" x14ac:dyDescent="0.2">
      <c r="A14" s="16" t="s">
        <v>11</v>
      </c>
      <c r="B14" s="143">
        <v>236</v>
      </c>
      <c r="C14" s="17">
        <v>2.3051377222113693E-2</v>
      </c>
      <c r="D14" s="18"/>
      <c r="E14" s="143">
        <v>618</v>
      </c>
      <c r="F14" s="17">
        <v>6.3547557840616969E-2</v>
      </c>
      <c r="G14" s="18"/>
      <c r="H14" s="143">
        <v>276</v>
      </c>
      <c r="I14" s="17">
        <v>1.452555128677438E-2</v>
      </c>
    </row>
    <row r="15" spans="1:9" ht="30" x14ac:dyDescent="0.2">
      <c r="A15" s="22" t="s">
        <v>12</v>
      </c>
      <c r="B15" s="145">
        <v>113</v>
      </c>
      <c r="C15" s="23">
        <v>1.1037311974995117E-2</v>
      </c>
      <c r="D15" s="24"/>
      <c r="E15" s="145">
        <v>76</v>
      </c>
      <c r="F15" s="23">
        <v>7.8149100257069413E-3</v>
      </c>
      <c r="G15" s="24"/>
      <c r="H15" s="145">
        <v>199</v>
      </c>
      <c r="I15" s="23">
        <v>1.0473132993000369E-2</v>
      </c>
    </row>
    <row r="16" spans="1:9" x14ac:dyDescent="0.2">
      <c r="A16" s="16" t="s">
        <v>13</v>
      </c>
      <c r="B16" s="143">
        <v>161</v>
      </c>
      <c r="C16" s="17">
        <v>1.5725727681187733E-2</v>
      </c>
      <c r="D16" s="18"/>
      <c r="E16" s="143">
        <v>128</v>
      </c>
      <c r="F16" s="17">
        <v>1.3161953727506427E-2</v>
      </c>
      <c r="G16" s="18"/>
      <c r="H16" s="143">
        <v>88</v>
      </c>
      <c r="I16" s="17">
        <v>4.6313351928845854E-3</v>
      </c>
    </row>
    <row r="17" spans="1:9" x14ac:dyDescent="0.2">
      <c r="A17" s="16" t="s">
        <v>14</v>
      </c>
      <c r="B17" s="143">
        <v>517</v>
      </c>
      <c r="C17" s="17">
        <v>5.0498144168782969E-2</v>
      </c>
      <c r="D17" s="18"/>
      <c r="E17" s="143">
        <v>392</v>
      </c>
      <c r="F17" s="17">
        <v>4.0308483290488431E-2</v>
      </c>
      <c r="G17" s="18"/>
      <c r="H17" s="143">
        <v>764</v>
      </c>
      <c r="I17" s="17">
        <v>4.0208410083679806E-2</v>
      </c>
    </row>
    <row r="18" spans="1:9" ht="15.75" x14ac:dyDescent="0.25">
      <c r="A18" s="14" t="s">
        <v>15</v>
      </c>
      <c r="B18" s="143"/>
      <c r="C18" s="17"/>
      <c r="D18" s="18"/>
      <c r="E18" s="143"/>
      <c r="F18" s="17"/>
      <c r="G18" s="18"/>
      <c r="H18" s="143"/>
      <c r="I18" s="17"/>
    </row>
    <row r="19" spans="1:9" x14ac:dyDescent="0.2">
      <c r="A19" s="16" t="s">
        <v>16</v>
      </c>
      <c r="B19" s="143">
        <v>1261</v>
      </c>
      <c r="C19" s="17">
        <v>4.1119118270453579E-2</v>
      </c>
      <c r="D19" s="18"/>
      <c r="E19" s="143">
        <v>1289</v>
      </c>
      <c r="F19" s="17">
        <v>4.9872320668575408E-2</v>
      </c>
      <c r="G19" s="18"/>
      <c r="H19" s="143">
        <v>2134</v>
      </c>
      <c r="I19" s="17">
        <v>4.1799698352692302E-2</v>
      </c>
    </row>
    <row r="20" spans="1:9" x14ac:dyDescent="0.2">
      <c r="A20" s="16" t="s">
        <v>17</v>
      </c>
      <c r="B20" s="143">
        <v>4206</v>
      </c>
      <c r="C20" s="17">
        <v>0.13715068314474843</v>
      </c>
      <c r="D20" s="18"/>
      <c r="E20" s="143">
        <v>3221</v>
      </c>
      <c r="F20" s="17">
        <v>0.12462276561170008</v>
      </c>
      <c r="G20" s="18"/>
      <c r="H20" s="143">
        <v>6312</v>
      </c>
      <c r="I20" s="17">
        <v>0.12363622118190899</v>
      </c>
    </row>
    <row r="21" spans="1:9" x14ac:dyDescent="0.2">
      <c r="A21" s="16" t="s">
        <v>18</v>
      </c>
      <c r="B21" s="143">
        <v>3337</v>
      </c>
      <c r="C21" s="17">
        <v>0.10881403463005837</v>
      </c>
      <c r="D21" s="18"/>
      <c r="E21" s="143">
        <v>2630</v>
      </c>
      <c r="F21" s="17">
        <v>0.10175655807475044</v>
      </c>
      <c r="G21" s="18"/>
      <c r="H21" s="143">
        <v>5248</v>
      </c>
      <c r="I21" s="17">
        <v>0.10279513446810178</v>
      </c>
    </row>
    <row r="22" spans="1:9" x14ac:dyDescent="0.2">
      <c r="A22" s="16" t="s">
        <v>19</v>
      </c>
      <c r="B22" s="143">
        <v>8147</v>
      </c>
      <c r="C22" s="17">
        <v>0.26566015586787101</v>
      </c>
      <c r="D22" s="18"/>
      <c r="E22" s="143">
        <v>6822</v>
      </c>
      <c r="F22" s="17">
        <v>0.26394799969047433</v>
      </c>
      <c r="G22" s="18"/>
      <c r="H22" s="143">
        <v>12819</v>
      </c>
      <c r="I22" s="17">
        <v>0.25109200242884844</v>
      </c>
    </row>
    <row r="23" spans="1:9" x14ac:dyDescent="0.2">
      <c r="A23" s="16" t="s">
        <v>20</v>
      </c>
      <c r="B23" s="143">
        <v>7039</v>
      </c>
      <c r="C23" s="17">
        <v>0.22953011380311084</v>
      </c>
      <c r="D23" s="18"/>
      <c r="E23" s="143">
        <v>5745</v>
      </c>
      <c r="F23" s="17">
        <v>0.22227810879826665</v>
      </c>
      <c r="G23" s="18"/>
      <c r="H23" s="143">
        <v>12032</v>
      </c>
      <c r="I23" s="17">
        <v>0.23567664975613578</v>
      </c>
    </row>
    <row r="24" spans="1:9" x14ac:dyDescent="0.2">
      <c r="A24" s="16" t="s">
        <v>21</v>
      </c>
      <c r="B24" s="143">
        <v>4499</v>
      </c>
      <c r="C24" s="17">
        <v>0.14670492712035738</v>
      </c>
      <c r="D24" s="18"/>
      <c r="E24" s="143">
        <v>3920</v>
      </c>
      <c r="F24" s="17">
        <v>0.15166756944981816</v>
      </c>
      <c r="G24" s="18"/>
      <c r="H24" s="143">
        <v>8531</v>
      </c>
      <c r="I24" s="17">
        <v>0.16710085597320432</v>
      </c>
    </row>
    <row r="25" spans="1:9" x14ac:dyDescent="0.2">
      <c r="A25" s="16" t="s">
        <v>22</v>
      </c>
      <c r="B25" s="143">
        <v>2178</v>
      </c>
      <c r="C25" s="17">
        <v>7.1020967163400395E-2</v>
      </c>
      <c r="D25" s="18"/>
      <c r="E25" s="143">
        <v>2219</v>
      </c>
      <c r="F25" s="17">
        <v>8.5854677706414917E-2</v>
      </c>
      <c r="G25" s="18"/>
      <c r="H25" s="143">
        <v>3977</v>
      </c>
      <c r="I25" s="17">
        <v>7.7899437839108382E-2</v>
      </c>
    </row>
    <row r="26" spans="1:9" x14ac:dyDescent="0.2">
      <c r="A26" s="16"/>
      <c r="B26" s="143"/>
      <c r="C26" s="17"/>
      <c r="D26" s="18"/>
      <c r="E26" s="143"/>
      <c r="F26" s="17"/>
      <c r="G26" s="18"/>
      <c r="H26" s="143"/>
      <c r="I26" s="17"/>
    </row>
    <row r="27" spans="1:9" ht="15.75" x14ac:dyDescent="0.25">
      <c r="A27" s="25" t="s">
        <v>23</v>
      </c>
      <c r="B27" s="144"/>
      <c r="C27" s="20"/>
      <c r="D27" s="21"/>
      <c r="E27" s="144"/>
      <c r="F27" s="20"/>
      <c r="G27" s="21"/>
      <c r="H27" s="144"/>
      <c r="I27" s="20"/>
    </row>
    <row r="28" spans="1:9" x14ac:dyDescent="0.2">
      <c r="A28" s="26" t="s">
        <v>24</v>
      </c>
      <c r="B28" s="143">
        <v>10415</v>
      </c>
      <c r="C28" s="17">
        <v>0.33891962251871138</v>
      </c>
      <c r="D28" s="18"/>
      <c r="E28" s="143">
        <v>10102</v>
      </c>
      <c r="F28" s="17">
        <v>0.39040037100015457</v>
      </c>
      <c r="G28" s="18"/>
      <c r="H28" s="143">
        <v>19646</v>
      </c>
      <c r="I28" s="17">
        <v>0.38435653636968348</v>
      </c>
    </row>
    <row r="29" spans="1:9" x14ac:dyDescent="0.2">
      <c r="A29" s="26" t="s">
        <v>25</v>
      </c>
      <c r="B29" s="143">
        <v>10238</v>
      </c>
      <c r="C29" s="17">
        <v>0.33315977871786528</v>
      </c>
      <c r="D29" s="18"/>
      <c r="E29" s="143">
        <v>9725</v>
      </c>
      <c r="F29" s="17">
        <v>0.37583088576286905</v>
      </c>
      <c r="G29" s="18"/>
      <c r="H29" s="143">
        <v>19001</v>
      </c>
      <c r="I29" s="17">
        <v>0.37173768439175175</v>
      </c>
    </row>
    <row r="30" spans="1:9" x14ac:dyDescent="0.2">
      <c r="A30" s="26" t="s">
        <v>26</v>
      </c>
      <c r="B30" s="143">
        <v>3793</v>
      </c>
      <c r="C30" s="17">
        <v>0.12342987308818744</v>
      </c>
      <c r="D30" s="18"/>
      <c r="E30" s="143">
        <v>2212</v>
      </c>
      <c r="F30" s="17">
        <v>8.5484618951924565E-2</v>
      </c>
      <c r="G30" s="18"/>
      <c r="H30" s="143">
        <v>5967</v>
      </c>
      <c r="I30" s="17">
        <v>0.11673905387956333</v>
      </c>
    </row>
    <row r="31" spans="1:9" x14ac:dyDescent="0.2">
      <c r="A31" s="27" t="s">
        <v>27</v>
      </c>
      <c r="B31" s="143">
        <v>1316</v>
      </c>
      <c r="C31" s="17">
        <v>9.3686950862349502E-2</v>
      </c>
      <c r="D31" s="18"/>
      <c r="E31" s="143">
        <v>557</v>
      </c>
      <c r="F31" s="17">
        <v>6.5427423094759629E-2</v>
      </c>
      <c r="G31" s="18"/>
      <c r="H31" s="143">
        <v>981</v>
      </c>
      <c r="I31" s="17">
        <v>3.9382556638103063E-2</v>
      </c>
    </row>
    <row r="32" spans="1:9" x14ac:dyDescent="0.2">
      <c r="A32" s="27" t="s">
        <v>28</v>
      </c>
      <c r="B32" s="143">
        <v>3568</v>
      </c>
      <c r="C32" s="17">
        <v>6.5213146762121699E-2</v>
      </c>
      <c r="D32" s="18"/>
      <c r="E32" s="143">
        <v>2697</v>
      </c>
      <c r="F32" s="17">
        <v>6.0403462668109448E-2</v>
      </c>
      <c r="G32" s="18"/>
      <c r="H32" s="143">
        <v>4460</v>
      </c>
      <c r="I32" s="17">
        <v>6.6987518096803228E-2</v>
      </c>
    </row>
    <row r="33" spans="1:9" x14ac:dyDescent="0.2">
      <c r="A33" s="27" t="s">
        <v>14</v>
      </c>
      <c r="B33" s="143">
        <v>1401</v>
      </c>
      <c r="C33" s="17">
        <v>4.5590628050764727E-2</v>
      </c>
      <c r="D33" s="18"/>
      <c r="E33" s="143">
        <v>581</v>
      </c>
      <c r="F33" s="17">
        <v>2.2453238522182718E-2</v>
      </c>
      <c r="G33" s="18"/>
      <c r="H33" s="143">
        <v>1063</v>
      </c>
      <c r="I33" s="17">
        <v>2.0796650624095161E-2</v>
      </c>
    </row>
    <row r="34" spans="1:9" ht="15.75" thickBot="1" x14ac:dyDescent="0.25">
      <c r="A34" s="10"/>
      <c r="B34" s="10"/>
      <c r="C34" s="28"/>
      <c r="D34" s="29"/>
      <c r="E34" s="10"/>
      <c r="F34" s="28"/>
      <c r="G34" s="29"/>
      <c r="H34" s="10"/>
      <c r="I34" s="28"/>
    </row>
    <row r="35" spans="1:9" x14ac:dyDescent="0.2">
      <c r="C35" s="3"/>
      <c r="D35" s="4"/>
      <c r="F35" s="3"/>
      <c r="G35" s="4"/>
      <c r="I35" s="3"/>
    </row>
  </sheetData>
  <pageMargins left="0.7" right="0.7"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showGridLines="0" zoomScaleNormal="100" workbookViewId="0">
      <selection activeCell="H10" sqref="H10:H11"/>
    </sheetView>
  </sheetViews>
  <sheetFormatPr defaultColWidth="9.140625" defaultRowHeight="15" x14ac:dyDescent="0.2"/>
  <cols>
    <col min="1" max="1" width="49.7109375" style="56" bestFit="1" customWidth="1"/>
    <col min="2" max="2" width="20.7109375" style="56" customWidth="1"/>
    <col min="3" max="3" width="2" style="56" customWidth="1"/>
    <col min="4" max="4" width="21.7109375" style="56" customWidth="1"/>
    <col min="5" max="5" width="14.7109375" style="56" customWidth="1"/>
    <col min="6" max="6" width="2" style="56" customWidth="1"/>
    <col min="7" max="7" width="21.7109375" style="56" customWidth="1"/>
    <col min="8" max="8" width="14.7109375" style="56" customWidth="1"/>
    <col min="9" max="16384" width="9.140625" style="56"/>
  </cols>
  <sheetData>
    <row r="1" spans="1:8" ht="15.75" x14ac:dyDescent="0.25">
      <c r="A1" s="73" t="s">
        <v>83</v>
      </c>
    </row>
    <row r="2" spans="1:8" s="51" customFormat="1" ht="15.75" x14ac:dyDescent="0.25">
      <c r="A2" s="50" t="s">
        <v>42</v>
      </c>
      <c r="B2" s="52"/>
      <c r="C2" s="52"/>
      <c r="D2" s="52"/>
      <c r="F2" s="52"/>
      <c r="G2" s="52"/>
    </row>
    <row r="3" spans="1:8" s="51" customFormat="1" x14ac:dyDescent="0.2">
      <c r="A3" s="122" t="s">
        <v>174</v>
      </c>
      <c r="B3" s="52"/>
      <c r="C3" s="52"/>
      <c r="D3" s="52"/>
      <c r="F3" s="52"/>
      <c r="G3" s="52"/>
    </row>
    <row r="4" spans="1:8" s="51" customFormat="1" x14ac:dyDescent="0.2">
      <c r="A4" s="54" t="s">
        <v>137</v>
      </c>
      <c r="B4" s="52"/>
      <c r="C4" s="52"/>
      <c r="D4" s="52"/>
      <c r="F4" s="52"/>
      <c r="G4" s="52"/>
    </row>
    <row r="5" spans="1:8" s="51" customFormat="1" ht="15.75" thickBot="1" x14ac:dyDescent="0.25">
      <c r="A5" s="57"/>
      <c r="B5" s="57"/>
      <c r="C5" s="57"/>
      <c r="D5" s="57"/>
      <c r="E5" s="57"/>
      <c r="F5" s="57"/>
      <c r="G5" s="57"/>
      <c r="H5" s="57"/>
    </row>
    <row r="6" spans="1:8" s="223" customFormat="1" ht="24.95" customHeight="1" x14ac:dyDescent="0.25">
      <c r="A6" s="224"/>
      <c r="B6" s="218"/>
      <c r="C6" s="219"/>
      <c r="D6" s="260" t="s">
        <v>198</v>
      </c>
      <c r="E6" s="260"/>
      <c r="F6" s="219"/>
      <c r="G6" s="260" t="s">
        <v>198</v>
      </c>
      <c r="H6" s="260"/>
    </row>
    <row r="7" spans="1:8" s="51" customFormat="1" ht="16.5" thickBot="1" x14ac:dyDescent="0.25">
      <c r="A7" s="58"/>
      <c r="B7" s="53"/>
      <c r="C7" s="59"/>
      <c r="D7" s="261" t="s">
        <v>197</v>
      </c>
      <c r="E7" s="262"/>
      <c r="F7" s="59"/>
      <c r="G7" s="261" t="s">
        <v>199</v>
      </c>
      <c r="H7" s="262"/>
    </row>
    <row r="8" spans="1:8" s="51" customFormat="1" ht="45" customHeight="1" thickBot="1" x14ac:dyDescent="0.25">
      <c r="A8" s="61" t="s">
        <v>43</v>
      </c>
      <c r="B8" s="60" t="s">
        <v>44</v>
      </c>
      <c r="C8" s="62"/>
      <c r="D8" s="60" t="s">
        <v>45</v>
      </c>
      <c r="E8" s="60" t="s">
        <v>194</v>
      </c>
      <c r="F8" s="62"/>
      <c r="G8" s="60" t="s">
        <v>45</v>
      </c>
      <c r="H8" s="60" t="s">
        <v>194</v>
      </c>
    </row>
    <row r="9" spans="1:8" s="51" customFormat="1" ht="15.75" x14ac:dyDescent="0.2">
      <c r="A9" s="53"/>
      <c r="B9" s="63"/>
      <c r="C9" s="63"/>
      <c r="D9" s="63"/>
      <c r="F9" s="63"/>
      <c r="G9" s="63"/>
    </row>
    <row r="10" spans="1:8" s="51" customFormat="1" ht="15.75" x14ac:dyDescent="0.25">
      <c r="A10" s="50" t="s">
        <v>46</v>
      </c>
      <c r="B10" s="161">
        <v>0</v>
      </c>
      <c r="C10" s="65"/>
      <c r="D10" s="161">
        <v>8.8189739105730733E-2</v>
      </c>
      <c r="E10" s="161">
        <v>8.8189739105730733E-2</v>
      </c>
      <c r="F10" s="65"/>
      <c r="G10" s="161">
        <v>9.4172277607110069E-2</v>
      </c>
      <c r="H10" s="161">
        <v>9.4172277607110069E-2</v>
      </c>
    </row>
    <row r="11" spans="1:8" s="51" customFormat="1" ht="15.75" x14ac:dyDescent="0.25">
      <c r="A11" s="50" t="s">
        <v>47</v>
      </c>
      <c r="B11" s="161">
        <v>0.28318765465082735</v>
      </c>
      <c r="C11" s="65"/>
      <c r="D11" s="161">
        <v>0.19499791554509588</v>
      </c>
      <c r="E11" s="161">
        <v>-8.8189739105730733E-2</v>
      </c>
      <c r="F11" s="65"/>
      <c r="G11" s="161">
        <v>0.26494674572902144</v>
      </c>
      <c r="H11" s="161">
        <v>-1.8240908921806021E-2</v>
      </c>
    </row>
    <row r="12" spans="1:8" s="51" customFormat="1" ht="15.75" x14ac:dyDescent="0.2">
      <c r="A12" s="53" t="s">
        <v>48</v>
      </c>
      <c r="B12" s="162"/>
      <c r="C12" s="63"/>
      <c r="D12" s="162"/>
      <c r="E12" s="162"/>
      <c r="F12" s="63"/>
      <c r="G12" s="162"/>
      <c r="H12" s="162"/>
    </row>
    <row r="13" spans="1:8" s="51" customFormat="1" x14ac:dyDescent="0.2">
      <c r="A13" s="123" t="s">
        <v>49</v>
      </c>
      <c r="B13" s="163">
        <v>0.23245429341760454</v>
      </c>
      <c r="C13" s="68"/>
      <c r="D13" s="163">
        <v>0.23245429341760454</v>
      </c>
      <c r="E13" s="163">
        <v>0</v>
      </c>
      <c r="F13" s="68"/>
      <c r="G13" s="163">
        <v>0.21185161118392104</v>
      </c>
      <c r="H13" s="163">
        <v>-2.0602682233683667E-2</v>
      </c>
    </row>
    <row r="14" spans="1:8" s="51" customFormat="1" x14ac:dyDescent="0.2">
      <c r="A14" s="123" t="s">
        <v>71</v>
      </c>
      <c r="B14" s="163">
        <v>0.19201335523044608</v>
      </c>
      <c r="C14" s="68"/>
      <c r="D14" s="163">
        <v>0.19201335523044608</v>
      </c>
      <c r="E14" s="163">
        <v>0</v>
      </c>
      <c r="F14" s="68"/>
      <c r="G14" s="163">
        <v>0.16008697278679387</v>
      </c>
      <c r="H14" s="163">
        <v>-3.1926382443652174E-2</v>
      </c>
    </row>
    <row r="15" spans="1:8" s="51" customFormat="1" x14ac:dyDescent="0.2">
      <c r="A15" s="123" t="s">
        <v>50</v>
      </c>
      <c r="B15" s="163">
        <v>8.2643403604184387E-2</v>
      </c>
      <c r="C15" s="68"/>
      <c r="D15" s="163">
        <v>8.2643403604184387E-2</v>
      </c>
      <c r="E15" s="163">
        <v>0</v>
      </c>
      <c r="F15" s="68"/>
      <c r="G15" s="163">
        <v>7.4854197844881162E-2</v>
      </c>
      <c r="H15" s="163">
        <v>-7.7892057593028918E-3</v>
      </c>
    </row>
    <row r="16" spans="1:8" s="51" customFormat="1" x14ac:dyDescent="0.2">
      <c r="A16" s="123" t="s">
        <v>62</v>
      </c>
      <c r="B16" s="163">
        <v>3.0529364684454621E-2</v>
      </c>
      <c r="C16" s="68"/>
      <c r="D16" s="163">
        <v>3.0529364684454621E-2</v>
      </c>
      <c r="E16" s="163">
        <v>0</v>
      </c>
      <c r="F16" s="68"/>
      <c r="G16" s="163">
        <v>2.7723598175915742E-2</v>
      </c>
      <c r="H16" s="163">
        <v>-2.8057665085388789E-3</v>
      </c>
    </row>
    <row r="17" spans="1:8" s="51" customFormat="1" x14ac:dyDescent="0.2">
      <c r="A17" s="123" t="s">
        <v>51</v>
      </c>
      <c r="B17" s="163">
        <v>2.9626304669161219E-2</v>
      </c>
      <c r="C17" s="68"/>
      <c r="D17" s="163">
        <v>2.9626304669161219E-2</v>
      </c>
      <c r="E17" s="163">
        <v>0</v>
      </c>
      <c r="F17" s="68"/>
      <c r="G17" s="163">
        <v>2.7798202363763191E-2</v>
      </c>
      <c r="H17" s="163">
        <v>-1.8281023053979654E-3</v>
      </c>
    </row>
    <row r="18" spans="1:8" s="51" customFormat="1" x14ac:dyDescent="0.2">
      <c r="A18" s="123" t="s">
        <v>72</v>
      </c>
      <c r="B18" s="163">
        <v>2.8505908412333653E-2</v>
      </c>
      <c r="C18" s="68"/>
      <c r="D18" s="163">
        <v>2.8505908412333653E-2</v>
      </c>
      <c r="E18" s="163">
        <v>0</v>
      </c>
      <c r="F18" s="68"/>
      <c r="G18" s="163">
        <v>2.6148844997877826E-2</v>
      </c>
      <c r="H18" s="163">
        <v>-2.3570634144558511E-3</v>
      </c>
    </row>
    <row r="19" spans="1:8" s="51" customFormat="1" x14ac:dyDescent="0.2">
      <c r="A19" s="123" t="s">
        <v>73</v>
      </c>
      <c r="B19" s="163">
        <v>2.0305855175585009E-2</v>
      </c>
      <c r="C19" s="68"/>
      <c r="D19" s="163">
        <v>2.0305855175585009E-2</v>
      </c>
      <c r="E19" s="163">
        <v>0</v>
      </c>
      <c r="F19" s="68"/>
      <c r="G19" s="163">
        <v>1.874807760893446E-2</v>
      </c>
      <c r="H19" s="163">
        <v>-1.5577775666505422E-3</v>
      </c>
    </row>
    <row r="20" spans="1:8" s="51" customFormat="1" x14ac:dyDescent="0.2">
      <c r="A20" s="123" t="s">
        <v>74</v>
      </c>
      <c r="B20" s="163">
        <v>2.0282997860185951E-2</v>
      </c>
      <c r="C20" s="68"/>
      <c r="D20" s="163">
        <v>2.0282997860185951E-2</v>
      </c>
      <c r="E20" s="163">
        <v>0</v>
      </c>
      <c r="F20" s="68"/>
      <c r="G20" s="163">
        <v>1.7887084070634419E-2</v>
      </c>
      <c r="H20" s="163">
        <v>-2.3959137895515417E-3</v>
      </c>
    </row>
    <row r="21" spans="1:8" s="51" customFormat="1" x14ac:dyDescent="0.2">
      <c r="A21" s="123" t="s">
        <v>55</v>
      </c>
      <c r="B21" s="163">
        <v>2.0191838171727459E-2</v>
      </c>
      <c r="C21" s="68"/>
      <c r="D21" s="163">
        <v>2.0191838171727459E-2</v>
      </c>
      <c r="E21" s="163">
        <v>0</v>
      </c>
      <c r="F21" s="68"/>
      <c r="G21" s="163">
        <v>1.9341112506116254E-2</v>
      </c>
      <c r="H21" s="163">
        <v>-8.5072566561137167E-4</v>
      </c>
    </row>
    <row r="22" spans="1:8" s="51" customFormat="1" x14ac:dyDescent="0.2">
      <c r="A22" s="123" t="s">
        <v>56</v>
      </c>
      <c r="B22" s="163">
        <v>6.0259024123489477E-2</v>
      </c>
      <c r="C22" s="68"/>
      <c r="D22" s="163">
        <v>6.0259024123489477E-2</v>
      </c>
      <c r="E22" s="163">
        <v>0</v>
      </c>
      <c r="F22" s="68"/>
      <c r="G22" s="163">
        <v>5.644127512502959E-2</v>
      </c>
      <c r="H22" s="163">
        <v>-3.8177489984599407E-3</v>
      </c>
    </row>
    <row r="23" spans="1:8" s="51" customFormat="1" ht="20.100000000000001" customHeight="1" thickBot="1" x14ac:dyDescent="0.25">
      <c r="A23" s="231" t="s">
        <v>57</v>
      </c>
      <c r="B23" s="164">
        <f>+SUM(B10:B22)</f>
        <v>0.99999999999999989</v>
      </c>
      <c r="C23" s="70"/>
      <c r="D23" s="164">
        <f>+SUM(D10:D22)</f>
        <v>0.999999999999999</v>
      </c>
      <c r="E23" s="165"/>
      <c r="F23" s="70"/>
      <c r="G23" s="164">
        <f>+SUM(G10:G22)</f>
        <v>0.999999999999999</v>
      </c>
      <c r="H23" s="165"/>
    </row>
    <row r="24" spans="1:8" s="51" customFormat="1" ht="20.100000000000001" customHeight="1" x14ac:dyDescent="0.25">
      <c r="A24" s="225"/>
      <c r="B24" s="226"/>
      <c r="C24" s="227"/>
      <c r="D24" s="226"/>
      <c r="E24" s="228"/>
      <c r="F24" s="227"/>
      <c r="G24" s="226"/>
      <c r="H24" s="228"/>
    </row>
    <row r="25" spans="1:8" s="51" customFormat="1" ht="45" customHeight="1" thickBot="1" x14ac:dyDescent="0.3">
      <c r="A25" s="124"/>
      <c r="B25" s="60" t="s">
        <v>58</v>
      </c>
      <c r="C25" s="125"/>
      <c r="D25" s="60" t="s">
        <v>196</v>
      </c>
      <c r="E25" s="60" t="s">
        <v>195</v>
      </c>
      <c r="F25" s="125"/>
      <c r="G25" s="60" t="s">
        <v>196</v>
      </c>
      <c r="H25" s="60" t="s">
        <v>195</v>
      </c>
    </row>
    <row r="26" spans="1:8" s="51" customFormat="1" ht="24.95" customHeight="1" thickBot="1" x14ac:dyDescent="0.25">
      <c r="A26" s="220"/>
      <c r="B26" s="221">
        <v>2495.5476556382646</v>
      </c>
      <c r="C26" s="222"/>
      <c r="D26" s="221">
        <v>2495.5476556382646</v>
      </c>
      <c r="E26" s="221">
        <v>0</v>
      </c>
      <c r="F26" s="222"/>
      <c r="G26" s="221">
        <v>2597.3701506404241</v>
      </c>
      <c r="H26" s="221">
        <v>101.82249500215949</v>
      </c>
    </row>
    <row r="27" spans="1:8" s="51" customFormat="1" x14ac:dyDescent="0.2">
      <c r="A27" s="123"/>
      <c r="B27" s="123"/>
      <c r="C27" s="123"/>
      <c r="D27" s="123"/>
      <c r="E27" s="123"/>
      <c r="F27" s="123"/>
      <c r="G27" s="123"/>
      <c r="H27" s="123"/>
    </row>
    <row r="28" spans="1:8" x14ac:dyDescent="0.2">
      <c r="A28" s="72"/>
    </row>
  </sheetData>
  <pageMargins left="0.7" right="0.7" top="0.75" bottom="0.75" header="0.3" footer="0.3"/>
  <pageSetup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zoomScaleNormal="100" workbookViewId="0">
      <selection activeCell="H10" sqref="H10:H11"/>
    </sheetView>
  </sheetViews>
  <sheetFormatPr defaultColWidth="9.140625" defaultRowHeight="15" x14ac:dyDescent="0.2"/>
  <cols>
    <col min="1" max="1" width="49.7109375" style="266" bestFit="1" customWidth="1"/>
    <col min="2" max="2" width="20.7109375" style="266" customWidth="1"/>
    <col min="3" max="3" width="2" style="266" customWidth="1"/>
    <col min="4" max="4" width="21.7109375" style="266" customWidth="1"/>
    <col min="5" max="5" width="14.7109375" style="266" customWidth="1"/>
    <col min="6" max="6" width="2" style="266" customWidth="1"/>
    <col min="7" max="7" width="21.7109375" style="266" customWidth="1"/>
    <col min="8" max="8" width="14.7109375" style="266" customWidth="1"/>
    <col min="9" max="16384" width="9.140625" style="266"/>
  </cols>
  <sheetData>
    <row r="1" spans="1:8" ht="15.75" x14ac:dyDescent="0.25">
      <c r="A1" s="265" t="s">
        <v>84</v>
      </c>
    </row>
    <row r="2" spans="1:8" s="269" customFormat="1" ht="15.75" x14ac:dyDescent="0.25">
      <c r="A2" s="267" t="s">
        <v>59</v>
      </c>
      <c r="B2" s="268"/>
      <c r="C2" s="268"/>
      <c r="D2" s="268"/>
      <c r="F2" s="268"/>
      <c r="G2" s="268"/>
    </row>
    <row r="3" spans="1:8" s="269" customFormat="1" x14ac:dyDescent="0.2">
      <c r="A3" s="270" t="s">
        <v>175</v>
      </c>
      <c r="B3" s="268"/>
      <c r="C3" s="268"/>
      <c r="D3" s="268"/>
      <c r="F3" s="268"/>
      <c r="G3" s="268"/>
    </row>
    <row r="4" spans="1:8" s="269" customFormat="1" x14ac:dyDescent="0.2">
      <c r="A4" s="271" t="s">
        <v>136</v>
      </c>
      <c r="B4" s="268"/>
      <c r="C4" s="268"/>
      <c r="D4" s="268"/>
      <c r="F4" s="268"/>
      <c r="G4" s="268"/>
    </row>
    <row r="5" spans="1:8" s="269" customFormat="1" ht="15.75" thickBot="1" x14ac:dyDescent="0.25">
      <c r="A5" s="272"/>
      <c r="B5" s="272"/>
      <c r="C5" s="272"/>
      <c r="D5" s="272"/>
      <c r="E5" s="272"/>
      <c r="F5" s="272"/>
      <c r="G5" s="272"/>
      <c r="H5" s="272"/>
    </row>
    <row r="6" spans="1:8" s="277" customFormat="1" ht="24.95" customHeight="1" x14ac:dyDescent="0.25">
      <c r="A6" s="273"/>
      <c r="B6" s="274"/>
      <c r="C6" s="275"/>
      <c r="D6" s="276" t="s">
        <v>198</v>
      </c>
      <c r="E6" s="276"/>
      <c r="F6" s="275"/>
      <c r="G6" s="276" t="s">
        <v>198</v>
      </c>
      <c r="H6" s="276"/>
    </row>
    <row r="7" spans="1:8" s="277" customFormat="1" ht="16.5" thickBot="1" x14ac:dyDescent="0.3">
      <c r="A7" s="273"/>
      <c r="B7" s="274"/>
      <c r="C7" s="275"/>
      <c r="D7" s="278" t="s">
        <v>197</v>
      </c>
      <c r="E7" s="279"/>
      <c r="F7" s="280"/>
      <c r="G7" s="278" t="s">
        <v>199</v>
      </c>
      <c r="H7" s="279"/>
    </row>
    <row r="8" spans="1:8" s="269" customFormat="1" ht="45" customHeight="1" thickBot="1" x14ac:dyDescent="0.25">
      <c r="A8" s="281" t="s">
        <v>43</v>
      </c>
      <c r="B8" s="282" t="s">
        <v>44</v>
      </c>
      <c r="C8" s="283"/>
      <c r="D8" s="282" t="s">
        <v>45</v>
      </c>
      <c r="E8" s="282" t="s">
        <v>194</v>
      </c>
      <c r="F8" s="283"/>
      <c r="G8" s="282" t="s">
        <v>45</v>
      </c>
      <c r="H8" s="282" t="s">
        <v>194</v>
      </c>
    </row>
    <row r="9" spans="1:8" s="269" customFormat="1" ht="15.75" x14ac:dyDescent="0.2">
      <c r="A9" s="284"/>
      <c r="B9" s="285"/>
      <c r="C9" s="285"/>
      <c r="D9" s="285"/>
      <c r="F9" s="285"/>
      <c r="G9" s="286"/>
    </row>
    <row r="10" spans="1:8" s="269" customFormat="1" ht="15.75" x14ac:dyDescent="0.25">
      <c r="A10" s="267" t="s">
        <v>60</v>
      </c>
      <c r="B10" s="263">
        <v>0</v>
      </c>
      <c r="C10" s="287"/>
      <c r="D10" s="263">
        <v>0.15155597519323635</v>
      </c>
      <c r="E10" s="263">
        <v>0.15155597519323635</v>
      </c>
      <c r="F10" s="287"/>
      <c r="G10" s="263">
        <v>0.16564544935256395</v>
      </c>
      <c r="H10" s="263">
        <v>0.16564544935256395</v>
      </c>
    </row>
    <row r="11" spans="1:8" s="269" customFormat="1" ht="15.75" x14ac:dyDescent="0.25">
      <c r="A11" s="267" t="s">
        <v>47</v>
      </c>
      <c r="B11" s="263">
        <v>0.30563539306807924</v>
      </c>
      <c r="C11" s="287"/>
      <c r="D11" s="263">
        <v>0.15407941787484317</v>
      </c>
      <c r="E11" s="263">
        <v>-0.15155597519323635</v>
      </c>
      <c r="F11" s="287"/>
      <c r="G11" s="263">
        <v>0.26685875302717843</v>
      </c>
      <c r="H11" s="263">
        <v>-3.8776640040900534E-2</v>
      </c>
    </row>
    <row r="12" spans="1:8" s="269" customFormat="1" ht="15.75" x14ac:dyDescent="0.2">
      <c r="A12" s="284" t="s">
        <v>48</v>
      </c>
      <c r="B12" s="288"/>
      <c r="C12" s="285"/>
      <c r="D12" s="288"/>
      <c r="E12" s="288"/>
      <c r="F12" s="285"/>
      <c r="G12" s="288"/>
      <c r="H12" s="288"/>
    </row>
    <row r="13" spans="1:8" s="269" customFormat="1" x14ac:dyDescent="0.2">
      <c r="A13" s="289" t="s">
        <v>52</v>
      </c>
      <c r="B13" s="264">
        <v>0.21797790169233219</v>
      </c>
      <c r="C13" s="290"/>
      <c r="D13" s="264">
        <v>0.21797790169233219</v>
      </c>
      <c r="E13" s="264">
        <v>0</v>
      </c>
      <c r="F13" s="290"/>
      <c r="G13" s="264">
        <v>0.15602307906732454</v>
      </c>
      <c r="H13" s="264">
        <v>-6.19548226250074E-2</v>
      </c>
    </row>
    <row r="14" spans="1:8" s="269" customFormat="1" x14ac:dyDescent="0.2">
      <c r="A14" s="289" t="s">
        <v>49</v>
      </c>
      <c r="B14" s="264">
        <v>0.15535886424034503</v>
      </c>
      <c r="C14" s="290"/>
      <c r="D14" s="264">
        <v>0.15535886424034503</v>
      </c>
      <c r="E14" s="264">
        <v>0</v>
      </c>
      <c r="F14" s="290"/>
      <c r="G14" s="264">
        <v>0.1337318594437191</v>
      </c>
      <c r="H14" s="264">
        <v>-2.1627004796626159E-2</v>
      </c>
    </row>
    <row r="15" spans="1:8" s="269" customFormat="1" x14ac:dyDescent="0.2">
      <c r="A15" s="289" t="s">
        <v>61</v>
      </c>
      <c r="B15" s="264">
        <v>5.7608946676685112E-2</v>
      </c>
      <c r="C15" s="290"/>
      <c r="D15" s="264">
        <v>5.7608946676685112E-2</v>
      </c>
      <c r="E15" s="264">
        <v>0</v>
      </c>
      <c r="F15" s="290"/>
      <c r="G15" s="264">
        <v>4.875325223845707E-2</v>
      </c>
      <c r="H15" s="264">
        <v>-8.8556944382280275E-3</v>
      </c>
    </row>
    <row r="16" spans="1:8" s="269" customFormat="1" x14ac:dyDescent="0.2">
      <c r="A16" s="289" t="s">
        <v>62</v>
      </c>
      <c r="B16" s="264">
        <v>5.1270263711079546E-2</v>
      </c>
      <c r="C16" s="290"/>
      <c r="D16" s="264">
        <v>5.1270263711079546E-2</v>
      </c>
      <c r="E16" s="264">
        <v>0</v>
      </c>
      <c r="F16" s="290"/>
      <c r="G16" s="264">
        <v>4.3115632267567872E-2</v>
      </c>
      <c r="H16" s="264">
        <v>-8.1546314435117229E-3</v>
      </c>
    </row>
    <row r="17" spans="1:8" s="269" customFormat="1" x14ac:dyDescent="0.2">
      <c r="A17" s="289" t="s">
        <v>53</v>
      </c>
      <c r="B17" s="264">
        <v>4.3195445283615595E-2</v>
      </c>
      <c r="C17" s="290"/>
      <c r="D17" s="264">
        <v>4.3195445283615595E-2</v>
      </c>
      <c r="E17" s="264">
        <v>0</v>
      </c>
      <c r="F17" s="290"/>
      <c r="G17" s="264">
        <v>3.8845569971450347E-2</v>
      </c>
      <c r="H17" s="264">
        <v>-4.349875312165255E-3</v>
      </c>
    </row>
    <row r="18" spans="1:8" s="269" customFormat="1" x14ac:dyDescent="0.2">
      <c r="A18" s="289" t="s">
        <v>63</v>
      </c>
      <c r="B18" s="264">
        <v>3.3128227183209361E-2</v>
      </c>
      <c r="C18" s="290"/>
      <c r="D18" s="264">
        <v>3.3128227183209361E-2</v>
      </c>
      <c r="E18" s="264">
        <v>0</v>
      </c>
      <c r="F18" s="290"/>
      <c r="G18" s="264">
        <v>2.8354677273575372E-2</v>
      </c>
      <c r="H18" s="264">
        <v>-4.7735499096340159E-3</v>
      </c>
    </row>
    <row r="19" spans="1:8" s="269" customFormat="1" x14ac:dyDescent="0.2">
      <c r="A19" s="289" t="s">
        <v>50</v>
      </c>
      <c r="B19" s="264">
        <v>3.106370624280937E-2</v>
      </c>
      <c r="C19" s="290"/>
      <c r="D19" s="264">
        <v>3.106370624280937E-2</v>
      </c>
      <c r="E19" s="264">
        <v>0</v>
      </c>
      <c r="F19" s="290"/>
      <c r="G19" s="264">
        <v>2.7609421329710681E-2</v>
      </c>
      <c r="H19" s="264">
        <v>-3.4542849130986923E-3</v>
      </c>
    </row>
    <row r="20" spans="1:8" s="269" customFormat="1" x14ac:dyDescent="0.2">
      <c r="A20" s="289" t="s">
        <v>55</v>
      </c>
      <c r="B20" s="264">
        <v>2.6436657134553707E-2</v>
      </c>
      <c r="C20" s="290"/>
      <c r="D20" s="264">
        <v>2.6436657134553707E-2</v>
      </c>
      <c r="E20" s="264">
        <v>0</v>
      </c>
      <c r="F20" s="290"/>
      <c r="G20" s="264">
        <v>2.4084945891487231E-2</v>
      </c>
      <c r="H20" s="264">
        <v>-2.3517112430664865E-3</v>
      </c>
    </row>
    <row r="21" spans="1:8" s="269" customFormat="1" x14ac:dyDescent="0.2">
      <c r="A21" s="289" t="s">
        <v>56</v>
      </c>
      <c r="B21" s="264">
        <v>7.8324594767290381E-2</v>
      </c>
      <c r="C21" s="290"/>
      <c r="D21" s="264">
        <v>7.8324594767290381E-2</v>
      </c>
      <c r="E21" s="264">
        <v>0</v>
      </c>
      <c r="F21" s="290"/>
      <c r="G21" s="264">
        <v>6.6977360136965244E-2</v>
      </c>
      <c r="H21" s="264">
        <v>-1.1347234630325045E-2</v>
      </c>
    </row>
    <row r="22" spans="1:8" s="269" customFormat="1" ht="20.100000000000001" customHeight="1" thickBot="1" x14ac:dyDescent="0.25">
      <c r="A22" s="291" t="s">
        <v>57</v>
      </c>
      <c r="B22" s="292">
        <f>+SUM(B10:B21)</f>
        <v>0.99999999999999967</v>
      </c>
      <c r="C22" s="293"/>
      <c r="D22" s="292">
        <f>+SUM(D10:D21)</f>
        <v>1</v>
      </c>
      <c r="E22" s="294"/>
      <c r="F22" s="293"/>
      <c r="G22" s="292">
        <f>+SUM(G10:G21)</f>
        <v>0.99999999999999989</v>
      </c>
      <c r="H22" s="294"/>
    </row>
    <row r="23" spans="1:8" s="269" customFormat="1" ht="20.100000000000001" customHeight="1" x14ac:dyDescent="0.25">
      <c r="A23" s="295"/>
      <c r="B23" s="296"/>
      <c r="C23" s="297"/>
      <c r="D23" s="296"/>
      <c r="E23" s="298"/>
      <c r="F23" s="297"/>
      <c r="G23" s="296"/>
      <c r="H23" s="298"/>
    </row>
    <row r="24" spans="1:8" s="269" customFormat="1" ht="45" customHeight="1" thickBot="1" x14ac:dyDescent="0.3">
      <c r="A24" s="299"/>
      <c r="B24" s="282" t="s">
        <v>58</v>
      </c>
      <c r="C24" s="300"/>
      <c r="D24" s="282" t="s">
        <v>196</v>
      </c>
      <c r="E24" s="282" t="s">
        <v>195</v>
      </c>
      <c r="F24" s="300"/>
      <c r="G24" s="282" t="s">
        <v>196</v>
      </c>
      <c r="H24" s="282" t="s">
        <v>195</v>
      </c>
    </row>
    <row r="25" spans="1:8" s="269" customFormat="1" ht="24.95" customHeight="1" thickBot="1" x14ac:dyDescent="0.25">
      <c r="A25" s="301"/>
      <c r="B25" s="302">
        <v>2684.340600215553</v>
      </c>
      <c r="C25" s="303"/>
      <c r="D25" s="302">
        <v>2684.340600215553</v>
      </c>
      <c r="E25" s="302">
        <v>0</v>
      </c>
      <c r="F25" s="303"/>
      <c r="G25" s="302">
        <v>3160.2090373149608</v>
      </c>
      <c r="H25" s="302">
        <v>475.86843709940786</v>
      </c>
    </row>
    <row r="26" spans="1:8" s="269" customFormat="1" x14ac:dyDescent="0.2">
      <c r="A26" s="289"/>
      <c r="B26" s="289"/>
      <c r="C26" s="289"/>
      <c r="D26" s="289"/>
      <c r="E26" s="289"/>
      <c r="F26" s="289"/>
      <c r="G26" s="289"/>
      <c r="H26" s="289"/>
    </row>
    <row r="27" spans="1:8" x14ac:dyDescent="0.2">
      <c r="A27" s="304"/>
    </row>
  </sheetData>
  <pageMargins left="0.7" right="0.7" top="0.75" bottom="0.75" header="0.3" footer="0.3"/>
  <pageSetup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zoomScaleNormal="100" workbookViewId="0">
      <selection activeCell="H10" sqref="H10:H11"/>
    </sheetView>
  </sheetViews>
  <sheetFormatPr defaultColWidth="9.140625" defaultRowHeight="15" x14ac:dyDescent="0.2"/>
  <cols>
    <col min="1" max="1" width="49.7109375" style="56" bestFit="1" customWidth="1"/>
    <col min="2" max="2" width="20.7109375" style="56" customWidth="1"/>
    <col min="3" max="3" width="2" style="56" customWidth="1"/>
    <col min="4" max="4" width="21.7109375" style="56" customWidth="1"/>
    <col min="5" max="5" width="14.7109375" style="56" customWidth="1"/>
    <col min="6" max="6" width="2" style="56" customWidth="1"/>
    <col min="7" max="7" width="21.7109375" style="56" customWidth="1"/>
    <col min="8" max="8" width="14.7109375" style="56" customWidth="1"/>
    <col min="9" max="16384" width="9.140625" style="56"/>
  </cols>
  <sheetData>
    <row r="1" spans="1:8" ht="15.75" x14ac:dyDescent="0.25">
      <c r="A1" s="73" t="s">
        <v>85</v>
      </c>
    </row>
    <row r="2" spans="1:8" s="51" customFormat="1" ht="15.75" x14ac:dyDescent="0.25">
      <c r="A2" s="50" t="s">
        <v>59</v>
      </c>
      <c r="B2" s="52"/>
      <c r="C2" s="52"/>
      <c r="D2" s="52"/>
      <c r="F2" s="52"/>
      <c r="G2" s="52"/>
    </row>
    <row r="3" spans="1:8" s="51" customFormat="1" x14ac:dyDescent="0.2">
      <c r="A3" s="122" t="s">
        <v>175</v>
      </c>
      <c r="B3" s="52"/>
      <c r="C3" s="52"/>
      <c r="D3" s="52"/>
      <c r="F3" s="52"/>
      <c r="G3" s="52"/>
    </row>
    <row r="4" spans="1:8" s="51" customFormat="1" x14ac:dyDescent="0.2">
      <c r="A4" s="54" t="s">
        <v>137</v>
      </c>
      <c r="B4" s="52"/>
      <c r="C4" s="52"/>
      <c r="D4" s="52"/>
      <c r="F4" s="52"/>
      <c r="G4" s="52"/>
    </row>
    <row r="5" spans="1:8" s="51" customFormat="1" ht="15.75" thickBot="1" x14ac:dyDescent="0.25">
      <c r="A5" s="57"/>
      <c r="B5" s="57"/>
      <c r="C5" s="57"/>
      <c r="D5" s="57"/>
      <c r="E5" s="57"/>
      <c r="F5" s="57"/>
      <c r="G5" s="57"/>
      <c r="H5" s="57"/>
    </row>
    <row r="6" spans="1:8" s="223" customFormat="1" ht="24.95" customHeight="1" x14ac:dyDescent="0.25">
      <c r="A6" s="224"/>
      <c r="B6" s="218"/>
      <c r="C6" s="219"/>
      <c r="D6" s="260" t="s">
        <v>198</v>
      </c>
      <c r="E6" s="260"/>
      <c r="F6" s="219"/>
      <c r="G6" s="260" t="s">
        <v>198</v>
      </c>
      <c r="H6" s="260"/>
    </row>
    <row r="7" spans="1:8" s="51" customFormat="1" ht="16.5" thickBot="1" x14ac:dyDescent="0.25">
      <c r="A7" s="58"/>
      <c r="B7" s="53"/>
      <c r="C7" s="59"/>
      <c r="D7" s="261" t="s">
        <v>197</v>
      </c>
      <c r="E7" s="262"/>
      <c r="F7" s="59"/>
      <c r="G7" s="261" t="s">
        <v>199</v>
      </c>
      <c r="H7" s="262"/>
    </row>
    <row r="8" spans="1:8" s="51" customFormat="1" ht="45" customHeight="1" thickBot="1" x14ac:dyDescent="0.25">
      <c r="A8" s="61" t="s">
        <v>43</v>
      </c>
      <c r="B8" s="60" t="s">
        <v>44</v>
      </c>
      <c r="C8" s="62"/>
      <c r="D8" s="60" t="s">
        <v>45</v>
      </c>
      <c r="E8" s="60" t="s">
        <v>194</v>
      </c>
      <c r="F8" s="62"/>
      <c r="G8" s="60" t="s">
        <v>45</v>
      </c>
      <c r="H8" s="60" t="s">
        <v>194</v>
      </c>
    </row>
    <row r="9" spans="1:8" s="51" customFormat="1" ht="15.75" x14ac:dyDescent="0.2">
      <c r="A9" s="53"/>
      <c r="B9" s="63"/>
      <c r="C9" s="63"/>
      <c r="D9" s="63"/>
      <c r="F9" s="63"/>
      <c r="G9" s="63"/>
    </row>
    <row r="10" spans="1:8" s="51" customFormat="1" ht="15.75" x14ac:dyDescent="0.25">
      <c r="A10" s="50" t="s">
        <v>60</v>
      </c>
      <c r="B10" s="161">
        <v>0</v>
      </c>
      <c r="C10" s="166"/>
      <c r="D10" s="161">
        <v>8.9640217053159249E-2</v>
      </c>
      <c r="E10" s="161">
        <v>8.9640217053159249E-2</v>
      </c>
      <c r="F10" s="166"/>
      <c r="G10" s="161">
        <v>7.949451302317713E-2</v>
      </c>
      <c r="H10" s="161">
        <v>7.949451302317713E-2</v>
      </c>
    </row>
    <row r="11" spans="1:8" s="51" customFormat="1" ht="15.75" x14ac:dyDescent="0.25">
      <c r="A11" s="50" t="s">
        <v>47</v>
      </c>
      <c r="B11" s="161">
        <v>0.3290871927165413</v>
      </c>
      <c r="C11" s="166"/>
      <c r="D11" s="263">
        <v>0.23944697566338244</v>
      </c>
      <c r="E11" s="161">
        <v>-8.9640217053159249E-2</v>
      </c>
      <c r="F11" s="166"/>
      <c r="G11" s="161">
        <v>0.30410766371900916</v>
      </c>
      <c r="H11" s="161">
        <v>-2.4979528997532863E-2</v>
      </c>
    </row>
    <row r="12" spans="1:8" s="51" customFormat="1" ht="15.75" x14ac:dyDescent="0.2">
      <c r="A12" s="53" t="s">
        <v>48</v>
      </c>
      <c r="B12" s="162"/>
      <c r="C12" s="167"/>
      <c r="D12" s="162"/>
      <c r="E12" s="162"/>
      <c r="F12" s="167"/>
      <c r="G12" s="162"/>
      <c r="H12" s="162"/>
    </row>
    <row r="13" spans="1:8" s="51" customFormat="1" x14ac:dyDescent="0.2">
      <c r="A13" s="123" t="s">
        <v>49</v>
      </c>
      <c r="B13" s="163">
        <v>0.150319726045963</v>
      </c>
      <c r="C13" s="168"/>
      <c r="D13" s="163">
        <v>0.150319726045963</v>
      </c>
      <c r="E13" s="163">
        <v>0</v>
      </c>
      <c r="F13" s="168"/>
      <c r="G13" s="163">
        <v>0.13927400594843928</v>
      </c>
      <c r="H13" s="163">
        <v>-1.1045720097523692E-2</v>
      </c>
    </row>
    <row r="14" spans="1:8" s="51" customFormat="1" x14ac:dyDescent="0.2">
      <c r="A14" s="123" t="s">
        <v>71</v>
      </c>
      <c r="B14" s="163">
        <v>9.4267578143626393E-2</v>
      </c>
      <c r="C14" s="168"/>
      <c r="D14" s="163">
        <v>9.4267578143626393E-2</v>
      </c>
      <c r="E14" s="163">
        <v>0</v>
      </c>
      <c r="F14" s="168"/>
      <c r="G14" s="163">
        <v>8.6547679946575987E-2</v>
      </c>
      <c r="H14" s="163">
        <v>-7.7198981970504066E-3</v>
      </c>
    </row>
    <row r="15" spans="1:8" s="51" customFormat="1" x14ac:dyDescent="0.2">
      <c r="A15" s="123" t="s">
        <v>62</v>
      </c>
      <c r="B15" s="163">
        <v>9.2752176699871139E-2</v>
      </c>
      <c r="C15" s="168"/>
      <c r="D15" s="163">
        <v>9.2752176699871139E-2</v>
      </c>
      <c r="E15" s="163">
        <v>0</v>
      </c>
      <c r="F15" s="168"/>
      <c r="G15" s="163">
        <v>8.2572972601502218E-2</v>
      </c>
      <c r="H15" s="163">
        <v>-1.0179204098368977E-2</v>
      </c>
    </row>
    <row r="16" spans="1:8" s="51" customFormat="1" x14ac:dyDescent="0.2">
      <c r="A16" s="123" t="s">
        <v>52</v>
      </c>
      <c r="B16" s="163">
        <v>7.2727017152238407E-2</v>
      </c>
      <c r="C16" s="168"/>
      <c r="D16" s="163">
        <v>7.2727017152238407E-2</v>
      </c>
      <c r="E16" s="163">
        <v>0</v>
      </c>
      <c r="F16" s="168"/>
      <c r="G16" s="163">
        <v>6.600809825687004E-2</v>
      </c>
      <c r="H16" s="163">
        <v>-6.7189188953684365E-3</v>
      </c>
    </row>
    <row r="17" spans="1:8" s="51" customFormat="1" x14ac:dyDescent="0.2">
      <c r="A17" s="123" t="s">
        <v>75</v>
      </c>
      <c r="B17" s="163">
        <v>3.8821729515530819E-2</v>
      </c>
      <c r="C17" s="168"/>
      <c r="D17" s="163">
        <v>3.8821729515530819E-2</v>
      </c>
      <c r="E17" s="163">
        <v>0</v>
      </c>
      <c r="F17" s="168"/>
      <c r="G17" s="163">
        <v>3.4651252086933017E-2</v>
      </c>
      <c r="H17" s="163">
        <v>-4.1704774285978019E-3</v>
      </c>
    </row>
    <row r="18" spans="1:8" s="51" customFormat="1" x14ac:dyDescent="0.2">
      <c r="A18" s="123" t="s">
        <v>72</v>
      </c>
      <c r="B18" s="163">
        <v>3.6593678865860499E-2</v>
      </c>
      <c r="C18" s="168"/>
      <c r="D18" s="163">
        <v>3.6593678865860499E-2</v>
      </c>
      <c r="E18" s="163">
        <v>0</v>
      </c>
      <c r="F18" s="168"/>
      <c r="G18" s="163">
        <v>3.3804945096271452E-2</v>
      </c>
      <c r="H18" s="163">
        <v>-2.7887337695890815E-3</v>
      </c>
    </row>
    <row r="19" spans="1:8" s="51" customFormat="1" x14ac:dyDescent="0.2">
      <c r="A19" s="123" t="s">
        <v>55</v>
      </c>
      <c r="B19" s="163">
        <v>2.8957463022728475E-2</v>
      </c>
      <c r="C19" s="168"/>
      <c r="D19" s="163">
        <v>2.8957463022728475E-2</v>
      </c>
      <c r="E19" s="163">
        <v>0</v>
      </c>
      <c r="F19" s="168"/>
      <c r="G19" s="163">
        <v>2.7604455340067377E-2</v>
      </c>
      <c r="H19" s="163">
        <v>-1.3530076826611288E-3</v>
      </c>
    </row>
    <row r="20" spans="1:8" s="51" customFormat="1" x14ac:dyDescent="0.2">
      <c r="A20" s="123" t="s">
        <v>74</v>
      </c>
      <c r="B20" s="163">
        <v>2.5563406890497589E-2</v>
      </c>
      <c r="C20" s="168"/>
      <c r="D20" s="163">
        <v>2.5563406890497589E-2</v>
      </c>
      <c r="E20" s="163">
        <v>0</v>
      </c>
      <c r="F20" s="168"/>
      <c r="G20" s="163">
        <v>2.2146051498231331E-2</v>
      </c>
      <c r="H20" s="163">
        <v>-3.4173553922662511E-3</v>
      </c>
    </row>
    <row r="21" spans="1:8" s="51" customFormat="1" x14ac:dyDescent="0.2">
      <c r="A21" s="123" t="s">
        <v>50</v>
      </c>
      <c r="B21" s="163">
        <v>2.1031737578021632E-2</v>
      </c>
      <c r="C21" s="168"/>
      <c r="D21" s="163">
        <v>2.1031737578021632E-2</v>
      </c>
      <c r="E21" s="163">
        <v>0</v>
      </c>
      <c r="F21" s="168"/>
      <c r="G21" s="163">
        <v>2.0075184570965011E-2</v>
      </c>
      <c r="H21" s="163">
        <v>-9.5655300705666663E-4</v>
      </c>
    </row>
    <row r="22" spans="1:8" s="51" customFormat="1" x14ac:dyDescent="0.2">
      <c r="A22" s="123" t="s">
        <v>56</v>
      </c>
      <c r="B22" s="163">
        <v>0.10987829336911961</v>
      </c>
      <c r="C22" s="168"/>
      <c r="D22" s="163">
        <v>0.10987829336911961</v>
      </c>
      <c r="E22" s="163">
        <v>0</v>
      </c>
      <c r="F22" s="168"/>
      <c r="G22" s="163">
        <v>0.10371317791195825</v>
      </c>
      <c r="H22" s="190">
        <v>-6.1651154571614039E-3</v>
      </c>
    </row>
    <row r="23" spans="1:8" s="51" customFormat="1" ht="20.100000000000001" customHeight="1" thickBot="1" x14ac:dyDescent="0.25">
      <c r="A23" s="231" t="s">
        <v>57</v>
      </c>
      <c r="B23" s="164">
        <f>+SUM(B10:B22)</f>
        <v>0.999999999999999</v>
      </c>
      <c r="C23" s="169"/>
      <c r="D23" s="164">
        <f>+SUM(D10:D22)</f>
        <v>0.99999999999999933</v>
      </c>
      <c r="E23" s="165"/>
      <c r="F23" s="169"/>
      <c r="G23" s="164">
        <f>+SUM(G10:G22)</f>
        <v>1.0000000000000002</v>
      </c>
      <c r="H23" s="165"/>
    </row>
    <row r="24" spans="1:8" s="51" customFormat="1" ht="20.100000000000001" customHeight="1" x14ac:dyDescent="0.25">
      <c r="A24" s="225"/>
      <c r="B24" s="226"/>
      <c r="C24" s="227"/>
      <c r="D24" s="226"/>
      <c r="E24" s="228"/>
      <c r="F24" s="227"/>
      <c r="G24" s="226"/>
      <c r="H24" s="228"/>
    </row>
    <row r="25" spans="1:8" s="51" customFormat="1" ht="45" customHeight="1" thickBot="1" x14ac:dyDescent="0.3">
      <c r="A25" s="124"/>
      <c r="B25" s="60" t="s">
        <v>58</v>
      </c>
      <c r="C25" s="125"/>
      <c r="D25" s="60" t="s">
        <v>196</v>
      </c>
      <c r="E25" s="60" t="s">
        <v>195</v>
      </c>
      <c r="F25" s="125"/>
      <c r="G25" s="60" t="s">
        <v>196</v>
      </c>
      <c r="H25" s="60" t="s">
        <v>195</v>
      </c>
    </row>
    <row r="26" spans="1:8" s="51" customFormat="1" ht="24.95" customHeight="1" thickBot="1" x14ac:dyDescent="0.25">
      <c r="A26" s="220"/>
      <c r="B26" s="221">
        <v>2068.2639397142789</v>
      </c>
      <c r="C26" s="222"/>
      <c r="D26" s="221">
        <v>2068.2639397142789</v>
      </c>
      <c r="E26" s="221">
        <v>0</v>
      </c>
      <c r="F26" s="222"/>
      <c r="G26" s="221">
        <v>2349.1891854093296</v>
      </c>
      <c r="H26" s="221">
        <v>280.92524569505122</v>
      </c>
    </row>
    <row r="27" spans="1:8" x14ac:dyDescent="0.2">
      <c r="A27" s="72"/>
    </row>
  </sheetData>
  <pageMargins left="0.7" right="0.7" top="0.75" bottom="0.75" header="0.3" footer="0.3"/>
  <pageSetup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showGridLines="0" zoomScaleNormal="100" workbookViewId="0">
      <selection activeCell="H10" sqref="H10:H11"/>
    </sheetView>
  </sheetViews>
  <sheetFormatPr defaultColWidth="9.140625" defaultRowHeight="15" x14ac:dyDescent="0.2"/>
  <cols>
    <col min="1" max="1" width="49.7109375" style="56" bestFit="1" customWidth="1"/>
    <col min="2" max="2" width="20.7109375" style="56" customWidth="1"/>
    <col min="3" max="3" width="2" style="56" customWidth="1"/>
    <col min="4" max="4" width="21.7109375" style="56" customWidth="1"/>
    <col min="5" max="5" width="14.7109375" style="56" customWidth="1"/>
    <col min="6" max="6" width="2" style="56" customWidth="1"/>
    <col min="7" max="7" width="21.7109375" style="56" customWidth="1"/>
    <col min="8" max="8" width="14.7109375" style="56" customWidth="1"/>
    <col min="9" max="16384" width="9.140625" style="56"/>
  </cols>
  <sheetData>
    <row r="1" spans="1:8" ht="15.75" x14ac:dyDescent="0.25">
      <c r="A1" s="73" t="s">
        <v>86</v>
      </c>
    </row>
    <row r="2" spans="1:8" s="51" customFormat="1" ht="15.75" x14ac:dyDescent="0.25">
      <c r="A2" s="50" t="s">
        <v>64</v>
      </c>
      <c r="B2" s="52"/>
      <c r="C2" s="52"/>
      <c r="D2" s="52"/>
      <c r="F2" s="52"/>
      <c r="G2" s="52"/>
    </row>
    <row r="3" spans="1:8" s="51" customFormat="1" x14ac:dyDescent="0.2">
      <c r="A3" s="122" t="s">
        <v>176</v>
      </c>
      <c r="B3" s="52"/>
      <c r="C3" s="52"/>
      <c r="D3" s="52"/>
      <c r="F3" s="52"/>
      <c r="G3" s="52"/>
    </row>
    <row r="4" spans="1:8" s="51" customFormat="1" x14ac:dyDescent="0.2">
      <c r="A4" s="54" t="s">
        <v>136</v>
      </c>
      <c r="B4" s="52"/>
      <c r="C4" s="52"/>
      <c r="D4" s="52"/>
      <c r="F4" s="52"/>
      <c r="G4" s="52"/>
    </row>
    <row r="5" spans="1:8" s="51" customFormat="1" ht="15.75" thickBot="1" x14ac:dyDescent="0.25">
      <c r="A5" s="57"/>
      <c r="B5" s="57"/>
      <c r="C5" s="57"/>
      <c r="D5" s="57"/>
      <c r="E5" s="57"/>
      <c r="F5" s="57"/>
      <c r="G5" s="57"/>
      <c r="H5" s="57"/>
    </row>
    <row r="6" spans="1:8" s="51" customFormat="1" ht="24.95" customHeight="1" x14ac:dyDescent="0.25">
      <c r="A6" s="58"/>
      <c r="B6" s="218"/>
      <c r="C6" s="219"/>
      <c r="D6" s="260" t="s">
        <v>198</v>
      </c>
      <c r="E6" s="260"/>
      <c r="F6" s="219"/>
      <c r="G6" s="260" t="s">
        <v>198</v>
      </c>
      <c r="H6" s="260"/>
    </row>
    <row r="7" spans="1:8" s="51" customFormat="1" ht="16.5" thickBot="1" x14ac:dyDescent="0.25">
      <c r="A7" s="58"/>
      <c r="B7" s="53"/>
      <c r="C7" s="59"/>
      <c r="D7" s="261" t="s">
        <v>197</v>
      </c>
      <c r="E7" s="262"/>
      <c r="F7" s="59"/>
      <c r="G7" s="261" t="s">
        <v>199</v>
      </c>
      <c r="H7" s="262"/>
    </row>
    <row r="8" spans="1:8" s="51" customFormat="1" ht="45" customHeight="1" thickBot="1" x14ac:dyDescent="0.25">
      <c r="A8" s="61" t="s">
        <v>43</v>
      </c>
      <c r="B8" s="60" t="s">
        <v>44</v>
      </c>
      <c r="C8" s="62"/>
      <c r="D8" s="60" t="s">
        <v>45</v>
      </c>
      <c r="E8" s="60" t="s">
        <v>194</v>
      </c>
      <c r="F8" s="62"/>
      <c r="G8" s="60" t="s">
        <v>45</v>
      </c>
      <c r="H8" s="60" t="s">
        <v>194</v>
      </c>
    </row>
    <row r="9" spans="1:8" s="51" customFormat="1" ht="15.75" x14ac:dyDescent="0.2">
      <c r="A9" s="53"/>
      <c r="B9" s="63"/>
      <c r="C9" s="63"/>
      <c r="D9" s="63"/>
      <c r="F9" s="63"/>
      <c r="G9" s="63"/>
    </row>
    <row r="10" spans="1:8" s="51" customFormat="1" ht="15.75" x14ac:dyDescent="0.25">
      <c r="A10" s="50" t="s">
        <v>65</v>
      </c>
      <c r="B10" s="161">
        <v>0</v>
      </c>
      <c r="C10" s="166"/>
      <c r="D10" s="161">
        <v>6.5039835797116918E-2</v>
      </c>
      <c r="E10" s="161">
        <v>6.5039835797116918E-2</v>
      </c>
      <c r="F10" s="166"/>
      <c r="G10" s="161">
        <v>7.8230542114911109E-2</v>
      </c>
      <c r="H10" s="161">
        <v>7.8230542114911109E-2</v>
      </c>
    </row>
    <row r="11" spans="1:8" s="51" customFormat="1" ht="15.75" x14ac:dyDescent="0.25">
      <c r="A11" s="50" t="s">
        <v>47</v>
      </c>
      <c r="B11" s="161">
        <v>0.21898960069354753</v>
      </c>
      <c r="C11" s="166"/>
      <c r="D11" s="161">
        <v>0.15394976489643053</v>
      </c>
      <c r="E11" s="161">
        <v>-6.5039835797116918E-2</v>
      </c>
      <c r="F11" s="166"/>
      <c r="G11" s="161">
        <v>0.2112383693201054</v>
      </c>
      <c r="H11" s="161">
        <v>-7.7512313734419969E-3</v>
      </c>
    </row>
    <row r="12" spans="1:8" s="51" customFormat="1" ht="15.75" x14ac:dyDescent="0.2">
      <c r="A12" s="53" t="s">
        <v>48</v>
      </c>
      <c r="B12" s="162"/>
      <c r="C12" s="167"/>
      <c r="D12" s="162"/>
      <c r="E12" s="162"/>
      <c r="F12" s="167"/>
      <c r="G12" s="162"/>
      <c r="H12" s="162"/>
    </row>
    <row r="13" spans="1:8" s="51" customFormat="1" x14ac:dyDescent="0.2">
      <c r="A13" s="123" t="s">
        <v>66</v>
      </c>
      <c r="B13" s="163">
        <v>0.22929967259356204</v>
      </c>
      <c r="C13" s="168"/>
      <c r="D13" s="163">
        <v>0.22929967259356204</v>
      </c>
      <c r="E13" s="163">
        <v>0</v>
      </c>
      <c r="F13" s="168"/>
      <c r="G13" s="163">
        <v>0.18627217898442341</v>
      </c>
      <c r="H13" s="163">
        <v>-4.3027493609138406E-2</v>
      </c>
    </row>
    <row r="14" spans="1:8" s="51" customFormat="1" x14ac:dyDescent="0.2">
      <c r="A14" s="123" t="s">
        <v>50</v>
      </c>
      <c r="B14" s="163">
        <v>0.12118713943963948</v>
      </c>
      <c r="C14" s="168"/>
      <c r="D14" s="163">
        <v>0.12118713943963948</v>
      </c>
      <c r="E14" s="163">
        <v>0</v>
      </c>
      <c r="F14" s="168"/>
      <c r="G14" s="163">
        <v>0.11503367740480969</v>
      </c>
      <c r="H14" s="163">
        <v>-6.1534620348298319E-3</v>
      </c>
    </row>
    <row r="15" spans="1:8" s="51" customFormat="1" x14ac:dyDescent="0.2">
      <c r="A15" s="123" t="s">
        <v>49</v>
      </c>
      <c r="B15" s="163">
        <v>0.10020960904907569</v>
      </c>
      <c r="C15" s="168"/>
      <c r="D15" s="163">
        <v>0.10020960904907569</v>
      </c>
      <c r="E15" s="163">
        <v>0</v>
      </c>
      <c r="F15" s="168"/>
      <c r="G15" s="163">
        <v>9.7130842241481954E-2</v>
      </c>
      <c r="H15" s="163">
        <v>-3.0787668075937941E-3</v>
      </c>
    </row>
    <row r="16" spans="1:8" s="51" customFormat="1" x14ac:dyDescent="0.2">
      <c r="A16" s="123" t="s">
        <v>67</v>
      </c>
      <c r="B16" s="163">
        <v>6.7631842708298598E-2</v>
      </c>
      <c r="C16" s="168"/>
      <c r="D16" s="163">
        <v>6.7631842708298598E-2</v>
      </c>
      <c r="E16" s="163">
        <v>0</v>
      </c>
      <c r="F16" s="168"/>
      <c r="G16" s="163">
        <v>6.3555822145698992E-2</v>
      </c>
      <c r="H16" s="163">
        <v>-4.0760205625998136E-3</v>
      </c>
    </row>
    <row r="17" spans="1:8" s="51" customFormat="1" x14ac:dyDescent="0.2">
      <c r="A17" s="123" t="s">
        <v>63</v>
      </c>
      <c r="B17" s="163">
        <v>4.3321400211220412E-2</v>
      </c>
      <c r="C17" s="168"/>
      <c r="D17" s="163">
        <v>4.3321400211220412E-2</v>
      </c>
      <c r="E17" s="163">
        <v>0</v>
      </c>
      <c r="F17" s="168"/>
      <c r="G17" s="163">
        <v>4.1712149963686107E-2</v>
      </c>
      <c r="H17" s="163">
        <v>-1.6092502475344161E-3</v>
      </c>
    </row>
    <row r="18" spans="1:8" s="51" customFormat="1" x14ac:dyDescent="0.2">
      <c r="A18" s="123" t="s">
        <v>68</v>
      </c>
      <c r="B18" s="163">
        <v>3.5759802963490961E-2</v>
      </c>
      <c r="C18" s="168"/>
      <c r="D18" s="163">
        <v>3.5759802963490961E-2</v>
      </c>
      <c r="E18" s="163">
        <v>0</v>
      </c>
      <c r="F18" s="168"/>
      <c r="G18" s="163">
        <v>3.2184217635551536E-2</v>
      </c>
      <c r="H18" s="163">
        <v>-3.5755853279393901E-3</v>
      </c>
    </row>
    <row r="19" spans="1:8" s="51" customFormat="1" x14ac:dyDescent="0.2">
      <c r="A19" s="123" t="s">
        <v>52</v>
      </c>
      <c r="B19" s="163">
        <v>3.4676187615059743E-2</v>
      </c>
      <c r="C19" s="168"/>
      <c r="D19" s="163">
        <v>3.4676187615059743E-2</v>
      </c>
      <c r="E19" s="163">
        <v>0</v>
      </c>
      <c r="F19" s="168"/>
      <c r="G19" s="163">
        <v>3.3862121613202824E-2</v>
      </c>
      <c r="H19" s="163">
        <v>-8.1406600185695427E-4</v>
      </c>
    </row>
    <row r="20" spans="1:8" s="51" customFormat="1" x14ac:dyDescent="0.2">
      <c r="A20" s="123" t="s">
        <v>69</v>
      </c>
      <c r="B20" s="163">
        <v>3.0324543733844442E-2</v>
      </c>
      <c r="C20" s="168"/>
      <c r="D20" s="163">
        <v>3.0324543733844442E-2</v>
      </c>
      <c r="E20" s="163">
        <v>0</v>
      </c>
      <c r="F20" s="168"/>
      <c r="G20" s="163">
        <v>2.6874422972041782E-2</v>
      </c>
      <c r="H20" s="163">
        <v>-3.4501207618026566E-3</v>
      </c>
    </row>
    <row r="21" spans="1:8" s="51" customFormat="1" x14ac:dyDescent="0.2">
      <c r="A21" s="123" t="s">
        <v>53</v>
      </c>
      <c r="B21" s="163">
        <v>3.0277429807294799E-2</v>
      </c>
      <c r="C21" s="168"/>
      <c r="D21" s="163">
        <v>3.0277429807294799E-2</v>
      </c>
      <c r="E21" s="163">
        <v>0</v>
      </c>
      <c r="F21" s="168"/>
      <c r="G21" s="163">
        <v>2.8833411078811395E-2</v>
      </c>
      <c r="H21" s="163">
        <v>-1.4440187284834108E-3</v>
      </c>
    </row>
    <row r="22" spans="1:8" s="51" customFormat="1" x14ac:dyDescent="0.2">
      <c r="A22" s="123" t="s">
        <v>70</v>
      </c>
      <c r="B22" s="163">
        <v>2.1051733481418245E-2</v>
      </c>
      <c r="C22" s="168"/>
      <c r="D22" s="163">
        <v>2.1051733481418245E-2</v>
      </c>
      <c r="E22" s="163">
        <v>0</v>
      </c>
      <c r="F22" s="168"/>
      <c r="G22" s="163">
        <v>1.9293082257479197E-2</v>
      </c>
      <c r="H22" s="190">
        <v>-1.7586512239390513E-3</v>
      </c>
    </row>
    <row r="23" spans="1:8" s="51" customFormat="1" x14ac:dyDescent="0.2">
      <c r="A23" s="123" t="s">
        <v>56</v>
      </c>
      <c r="B23" s="163">
        <v>6.7271037703548087E-2</v>
      </c>
      <c r="C23" s="168"/>
      <c r="D23" s="163">
        <v>6.7271037703548087E-2</v>
      </c>
      <c r="E23" s="163">
        <v>0</v>
      </c>
      <c r="F23" s="168"/>
      <c r="G23" s="163">
        <v>6.5779162267797106E-2</v>
      </c>
      <c r="H23" s="163">
        <v>-1.4918754357510923E-3</v>
      </c>
    </row>
    <row r="24" spans="1:8" s="51" customFormat="1" ht="20.100000000000001" customHeight="1" thickBot="1" x14ac:dyDescent="0.25">
      <c r="A24" s="231" t="s">
        <v>57</v>
      </c>
      <c r="B24" s="164">
        <f>+SUM(B10:B23)</f>
        <v>0.99999999999999978</v>
      </c>
      <c r="C24" s="169"/>
      <c r="D24" s="164">
        <f>+SUM(D10:D23)</f>
        <v>0.99999999999999978</v>
      </c>
      <c r="E24" s="165"/>
      <c r="F24" s="169"/>
      <c r="G24" s="164">
        <f>+SUM(G10:G23)</f>
        <v>1.0000000000000004</v>
      </c>
      <c r="H24" s="165"/>
    </row>
    <row r="25" spans="1:8" s="51" customFormat="1" ht="20.100000000000001" customHeight="1" x14ac:dyDescent="0.25">
      <c r="A25" s="225"/>
      <c r="B25" s="226"/>
      <c r="C25" s="227"/>
      <c r="D25" s="226"/>
      <c r="E25" s="228"/>
      <c r="F25" s="227"/>
      <c r="G25" s="226"/>
      <c r="H25" s="228"/>
    </row>
    <row r="26" spans="1:8" s="51" customFormat="1" ht="45" customHeight="1" thickBot="1" x14ac:dyDescent="0.3">
      <c r="A26" s="124"/>
      <c r="B26" s="60" t="s">
        <v>58</v>
      </c>
      <c r="C26" s="125"/>
      <c r="D26" s="60" t="s">
        <v>196</v>
      </c>
      <c r="E26" s="60" t="s">
        <v>195</v>
      </c>
      <c r="F26" s="125"/>
      <c r="G26" s="60" t="s">
        <v>196</v>
      </c>
      <c r="H26" s="60" t="s">
        <v>195</v>
      </c>
    </row>
    <row r="27" spans="1:8" s="51" customFormat="1" ht="24.95" customHeight="1" thickBot="1" x14ac:dyDescent="0.25">
      <c r="A27" s="220"/>
      <c r="B27" s="221">
        <v>3147.6519935582428</v>
      </c>
      <c r="C27" s="222"/>
      <c r="D27" s="221">
        <v>3147.6519935582428</v>
      </c>
      <c r="E27" s="221">
        <v>0</v>
      </c>
      <c r="F27" s="222"/>
      <c r="G27" s="221">
        <v>2980.9973670673644</v>
      </c>
      <c r="H27" s="221">
        <v>-166.6546264908784</v>
      </c>
    </row>
    <row r="28" spans="1:8" s="51" customFormat="1" x14ac:dyDescent="0.2">
      <c r="A28" s="123"/>
      <c r="B28" s="123"/>
      <c r="C28" s="123"/>
      <c r="D28" s="123"/>
      <c r="E28" s="123"/>
      <c r="F28" s="123"/>
      <c r="G28" s="123"/>
      <c r="H28" s="123"/>
    </row>
  </sheetData>
  <pageMargins left="0.7" right="0.7" top="0.75" bottom="0.75" header="0.3" footer="0.3"/>
  <pageSetup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zoomScaleNormal="100" workbookViewId="0">
      <selection activeCell="H10" sqref="H10:H11"/>
    </sheetView>
  </sheetViews>
  <sheetFormatPr defaultColWidth="9.140625" defaultRowHeight="15" x14ac:dyDescent="0.2"/>
  <cols>
    <col min="1" max="1" width="49.7109375" style="266" bestFit="1" customWidth="1"/>
    <col min="2" max="2" width="20.7109375" style="266" customWidth="1"/>
    <col min="3" max="3" width="2" style="266" customWidth="1"/>
    <col min="4" max="4" width="21.7109375" style="266" customWidth="1"/>
    <col min="5" max="5" width="14.7109375" style="266" customWidth="1"/>
    <col min="6" max="6" width="2" style="266" customWidth="1"/>
    <col min="7" max="7" width="21.7109375" style="266" customWidth="1"/>
    <col min="8" max="8" width="14.7109375" style="266" customWidth="1"/>
    <col min="9" max="16384" width="9.140625" style="266"/>
  </cols>
  <sheetData>
    <row r="1" spans="1:8" ht="15.75" x14ac:dyDescent="0.25">
      <c r="A1" s="265" t="s">
        <v>87</v>
      </c>
    </row>
    <row r="2" spans="1:8" s="269" customFormat="1" ht="15.75" x14ac:dyDescent="0.25">
      <c r="A2" s="267" t="s">
        <v>64</v>
      </c>
      <c r="B2" s="268"/>
      <c r="C2" s="268"/>
      <c r="D2" s="268"/>
      <c r="F2" s="268"/>
      <c r="G2" s="268"/>
    </row>
    <row r="3" spans="1:8" s="269" customFormat="1" x14ac:dyDescent="0.2">
      <c r="A3" s="270" t="s">
        <v>176</v>
      </c>
      <c r="B3" s="268"/>
      <c r="C3" s="268"/>
      <c r="D3" s="268"/>
      <c r="F3" s="268"/>
      <c r="G3" s="268"/>
    </row>
    <row r="4" spans="1:8" s="269" customFormat="1" x14ac:dyDescent="0.2">
      <c r="A4" s="271" t="s">
        <v>137</v>
      </c>
      <c r="B4" s="268"/>
      <c r="C4" s="268"/>
      <c r="D4" s="268"/>
      <c r="F4" s="268"/>
      <c r="G4" s="268"/>
    </row>
    <row r="5" spans="1:8" s="269" customFormat="1" ht="15.75" thickBot="1" x14ac:dyDescent="0.25">
      <c r="A5" s="272"/>
      <c r="B5" s="272"/>
      <c r="C5" s="272"/>
      <c r="D5" s="272"/>
      <c r="E5" s="272"/>
      <c r="F5" s="272"/>
      <c r="G5" s="272"/>
      <c r="H5" s="272"/>
    </row>
    <row r="6" spans="1:8" s="277" customFormat="1" ht="24.95" customHeight="1" x14ac:dyDescent="0.25">
      <c r="A6" s="273"/>
      <c r="B6" s="274"/>
      <c r="C6" s="275"/>
      <c r="D6" s="276" t="s">
        <v>198</v>
      </c>
      <c r="E6" s="276"/>
      <c r="F6" s="275"/>
      <c r="G6" s="276" t="s">
        <v>198</v>
      </c>
      <c r="H6" s="276"/>
    </row>
    <row r="7" spans="1:8" s="269" customFormat="1" ht="16.5" thickBot="1" x14ac:dyDescent="0.25">
      <c r="A7" s="305"/>
      <c r="B7" s="284"/>
      <c r="C7" s="280"/>
      <c r="D7" s="278" t="s">
        <v>197</v>
      </c>
      <c r="E7" s="279"/>
      <c r="F7" s="280"/>
      <c r="G7" s="278" t="s">
        <v>199</v>
      </c>
      <c r="H7" s="279"/>
    </row>
    <row r="8" spans="1:8" s="269" customFormat="1" ht="45" customHeight="1" thickBot="1" x14ac:dyDescent="0.25">
      <c r="A8" s="281" t="s">
        <v>43</v>
      </c>
      <c r="B8" s="282" t="s">
        <v>44</v>
      </c>
      <c r="C8" s="283"/>
      <c r="D8" s="282" t="s">
        <v>45</v>
      </c>
      <c r="E8" s="282" t="s">
        <v>194</v>
      </c>
      <c r="F8" s="283"/>
      <c r="G8" s="282" t="s">
        <v>45</v>
      </c>
      <c r="H8" s="282" t="s">
        <v>194</v>
      </c>
    </row>
    <row r="9" spans="1:8" s="269" customFormat="1" ht="15.75" x14ac:dyDescent="0.2">
      <c r="A9" s="284"/>
      <c r="B9" s="285"/>
      <c r="C9" s="285"/>
      <c r="D9" s="285"/>
      <c r="F9" s="285"/>
      <c r="G9" s="285"/>
    </row>
    <row r="10" spans="1:8" s="269" customFormat="1" ht="15.75" x14ac:dyDescent="0.25">
      <c r="A10" s="267" t="s">
        <v>65</v>
      </c>
      <c r="B10" s="263">
        <v>0</v>
      </c>
      <c r="C10" s="306"/>
      <c r="D10" s="263">
        <v>7.9629723665362695E-2</v>
      </c>
      <c r="E10" s="263">
        <v>7.9629723665362695E-2</v>
      </c>
      <c r="F10" s="306"/>
      <c r="G10" s="263">
        <v>9.872249779401622E-2</v>
      </c>
      <c r="H10" s="263">
        <v>9.872249779401622E-2</v>
      </c>
    </row>
    <row r="11" spans="1:8" s="269" customFormat="1" ht="15.75" x14ac:dyDescent="0.25">
      <c r="A11" s="267" t="s">
        <v>47</v>
      </c>
      <c r="B11" s="263">
        <v>0.18943805521507726</v>
      </c>
      <c r="C11" s="306"/>
      <c r="D11" s="263">
        <v>0.1098083315497147</v>
      </c>
      <c r="E11" s="263">
        <v>-7.9629723665362695E-2</v>
      </c>
      <c r="F11" s="306"/>
      <c r="G11" s="263">
        <v>0.17809248431625327</v>
      </c>
      <c r="H11" s="263">
        <v>-1.1345570898824014E-2</v>
      </c>
    </row>
    <row r="12" spans="1:8" s="269" customFormat="1" ht="15.75" x14ac:dyDescent="0.2">
      <c r="A12" s="284" t="s">
        <v>48</v>
      </c>
      <c r="B12" s="288"/>
      <c r="C12" s="307"/>
      <c r="D12" s="288"/>
      <c r="E12" s="308"/>
      <c r="F12" s="307"/>
      <c r="G12" s="288"/>
      <c r="H12" s="288"/>
    </row>
    <row r="13" spans="1:8" s="269" customFormat="1" x14ac:dyDescent="0.2">
      <c r="A13" s="289" t="s">
        <v>71</v>
      </c>
      <c r="B13" s="264">
        <v>0.31411814860313964</v>
      </c>
      <c r="C13" s="309"/>
      <c r="D13" s="264">
        <v>0.31411814860313964</v>
      </c>
      <c r="E13" s="264">
        <v>0</v>
      </c>
      <c r="F13" s="309"/>
      <c r="G13" s="264">
        <v>0.26183240714937228</v>
      </c>
      <c r="H13" s="264">
        <v>-5.2285741453767354E-2</v>
      </c>
    </row>
    <row r="14" spans="1:8" s="269" customFormat="1" x14ac:dyDescent="0.2">
      <c r="A14" s="289" t="s">
        <v>49</v>
      </c>
      <c r="B14" s="264">
        <v>8.6131807440934613E-2</v>
      </c>
      <c r="C14" s="309"/>
      <c r="D14" s="264">
        <v>8.6131807440934613E-2</v>
      </c>
      <c r="E14" s="264">
        <v>0</v>
      </c>
      <c r="F14" s="309"/>
      <c r="G14" s="264">
        <v>8.1408065148982064E-2</v>
      </c>
      <c r="H14" s="264">
        <v>-4.7237422919525623E-3</v>
      </c>
    </row>
    <row r="15" spans="1:8" s="269" customFormat="1" x14ac:dyDescent="0.2">
      <c r="A15" s="289" t="s">
        <v>76</v>
      </c>
      <c r="B15" s="264">
        <v>6.9120288935968749E-2</v>
      </c>
      <c r="C15" s="309"/>
      <c r="D15" s="264">
        <v>6.9120288935968749E-2</v>
      </c>
      <c r="E15" s="264">
        <v>0</v>
      </c>
      <c r="F15" s="309"/>
      <c r="G15" s="264">
        <v>6.2340209815285874E-2</v>
      </c>
      <c r="H15" s="264">
        <v>-6.7800791206828609E-3</v>
      </c>
    </row>
    <row r="16" spans="1:8" s="269" customFormat="1" x14ac:dyDescent="0.2">
      <c r="A16" s="289" t="s">
        <v>67</v>
      </c>
      <c r="B16" s="264">
        <v>5.7010664476186274E-2</v>
      </c>
      <c r="C16" s="309"/>
      <c r="D16" s="264">
        <v>5.7010664476186274E-2</v>
      </c>
      <c r="E16" s="264">
        <v>0</v>
      </c>
      <c r="F16" s="309"/>
      <c r="G16" s="264">
        <v>5.1820685518146316E-2</v>
      </c>
      <c r="H16" s="264">
        <v>-5.1899789580403116E-3</v>
      </c>
    </row>
    <row r="17" spans="1:8" s="269" customFormat="1" x14ac:dyDescent="0.2">
      <c r="A17" s="289" t="s">
        <v>63</v>
      </c>
      <c r="B17" s="264">
        <v>5.4201401977686366E-2</v>
      </c>
      <c r="C17" s="309"/>
      <c r="D17" s="264">
        <v>5.4201401977686366E-2</v>
      </c>
      <c r="E17" s="264">
        <v>0</v>
      </c>
      <c r="F17" s="309"/>
      <c r="G17" s="264">
        <v>5.2640578928018496E-2</v>
      </c>
      <c r="H17" s="264">
        <v>-1.560823049667856E-3</v>
      </c>
    </row>
    <row r="18" spans="1:8" s="269" customFormat="1" x14ac:dyDescent="0.2">
      <c r="A18" s="289" t="s">
        <v>68</v>
      </c>
      <c r="B18" s="264">
        <v>3.825479774288907E-2</v>
      </c>
      <c r="C18" s="309"/>
      <c r="D18" s="264">
        <v>3.825479774288907E-2</v>
      </c>
      <c r="E18" s="264">
        <v>0</v>
      </c>
      <c r="F18" s="309"/>
      <c r="G18" s="264">
        <v>3.3987717022927501E-2</v>
      </c>
      <c r="H18" s="264">
        <v>-4.2670807199615898E-3</v>
      </c>
    </row>
    <row r="19" spans="1:8" s="269" customFormat="1" x14ac:dyDescent="0.2">
      <c r="A19" s="289" t="s">
        <v>62</v>
      </c>
      <c r="B19" s="264">
        <v>2.9359633657150056E-2</v>
      </c>
      <c r="C19" s="309"/>
      <c r="D19" s="264">
        <v>2.9359633657150056E-2</v>
      </c>
      <c r="E19" s="264">
        <v>0</v>
      </c>
      <c r="F19" s="309"/>
      <c r="G19" s="264">
        <v>2.7743313924623092E-2</v>
      </c>
      <c r="H19" s="264">
        <v>-1.6163197325269642E-3</v>
      </c>
    </row>
    <row r="20" spans="1:8" s="269" customFormat="1" x14ac:dyDescent="0.2">
      <c r="A20" s="289" t="s">
        <v>72</v>
      </c>
      <c r="B20" s="264">
        <v>2.7793389789993267E-2</v>
      </c>
      <c r="C20" s="309"/>
      <c r="D20" s="264">
        <v>2.7793389789993267E-2</v>
      </c>
      <c r="E20" s="264">
        <v>0</v>
      </c>
      <c r="F20" s="309"/>
      <c r="G20" s="264">
        <v>2.5810628427004215E-2</v>
      </c>
      <c r="H20" s="264">
        <v>-1.9827613629890689E-3</v>
      </c>
    </row>
    <row r="21" spans="1:8" s="269" customFormat="1" x14ac:dyDescent="0.2">
      <c r="A21" s="289" t="s">
        <v>56</v>
      </c>
      <c r="B21" s="264">
        <v>0.13457181216097297</v>
      </c>
      <c r="C21" s="309"/>
      <c r="D21" s="264">
        <v>0.13457181216097297</v>
      </c>
      <c r="E21" s="264">
        <v>0</v>
      </c>
      <c r="F21" s="309"/>
      <c r="G21" s="264">
        <v>0.12560141195536936</v>
      </c>
      <c r="H21" s="264">
        <v>-8.9704002056037058E-3</v>
      </c>
    </row>
    <row r="22" spans="1:8" s="269" customFormat="1" ht="20.100000000000001" customHeight="1" thickBot="1" x14ac:dyDescent="0.25">
      <c r="A22" s="291" t="s">
        <v>57</v>
      </c>
      <c r="B22" s="292">
        <f>+SUM(B10:B21)</f>
        <v>0.99999999999999845</v>
      </c>
      <c r="C22" s="310"/>
      <c r="D22" s="292">
        <f>+SUM(D10:D21)</f>
        <v>0.99999999999999867</v>
      </c>
      <c r="E22" s="294"/>
      <c r="F22" s="310"/>
      <c r="G22" s="292">
        <f>+SUM(G10:G21)</f>
        <v>0.99999999999999867</v>
      </c>
      <c r="H22" s="294"/>
    </row>
    <row r="23" spans="1:8" s="269" customFormat="1" ht="20.100000000000001" customHeight="1" x14ac:dyDescent="0.25">
      <c r="A23" s="295"/>
      <c r="B23" s="296"/>
      <c r="C23" s="297"/>
      <c r="D23" s="296"/>
      <c r="E23" s="298"/>
      <c r="F23" s="297"/>
      <c r="G23" s="296"/>
      <c r="H23" s="298"/>
    </row>
    <row r="24" spans="1:8" s="269" customFormat="1" ht="45" customHeight="1" thickBot="1" x14ac:dyDescent="0.3">
      <c r="A24" s="299"/>
      <c r="B24" s="282" t="s">
        <v>58</v>
      </c>
      <c r="C24" s="300"/>
      <c r="D24" s="282" t="s">
        <v>196</v>
      </c>
      <c r="E24" s="282" t="s">
        <v>195</v>
      </c>
      <c r="F24" s="300"/>
      <c r="G24" s="282" t="s">
        <v>196</v>
      </c>
      <c r="H24" s="282" t="s">
        <v>195</v>
      </c>
    </row>
    <row r="25" spans="1:8" s="269" customFormat="1" ht="24.95" customHeight="1" thickBot="1" x14ac:dyDescent="0.25">
      <c r="A25" s="301"/>
      <c r="B25" s="302">
        <v>2648.6685366749725</v>
      </c>
      <c r="C25" s="303"/>
      <c r="D25" s="302">
        <v>2648.6685366749725</v>
      </c>
      <c r="E25" s="302">
        <v>0</v>
      </c>
      <c r="F25" s="303"/>
      <c r="G25" s="302">
        <v>2605.4689561811629</v>
      </c>
      <c r="H25" s="302">
        <v>-43.199580493810117</v>
      </c>
    </row>
    <row r="26" spans="1:8" s="269" customFormat="1" x14ac:dyDescent="0.2">
      <c r="A26" s="289"/>
      <c r="B26" s="289"/>
      <c r="C26" s="289"/>
      <c r="D26" s="289"/>
      <c r="E26" s="289"/>
      <c r="F26" s="289"/>
      <c r="G26" s="289"/>
      <c r="H26" s="289"/>
    </row>
  </sheetData>
  <pageMargins left="0.7" right="0.7" top="0.75" bottom="0.75" header="0.3" footer="0.3"/>
  <pageSetup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showGridLines="0" zoomScaleNormal="100" workbookViewId="0">
      <selection activeCell="H10" sqref="H10:H11"/>
    </sheetView>
  </sheetViews>
  <sheetFormatPr defaultColWidth="9.140625" defaultRowHeight="15" x14ac:dyDescent="0.2"/>
  <cols>
    <col min="1" max="1" width="49.7109375" style="56" bestFit="1" customWidth="1"/>
    <col min="2" max="2" width="20.7109375" style="56" customWidth="1"/>
    <col min="3" max="3" width="2" style="56" customWidth="1"/>
    <col min="4" max="4" width="21.7109375" style="56" customWidth="1"/>
    <col min="5" max="5" width="14.7109375" style="56" customWidth="1"/>
    <col min="6" max="6" width="2" style="56" customWidth="1"/>
    <col min="7" max="7" width="21.7109375" style="56" customWidth="1"/>
    <col min="8" max="8" width="14.7109375" style="56" customWidth="1"/>
    <col min="9" max="16384" width="9.140625" style="56"/>
  </cols>
  <sheetData>
    <row r="1" spans="1:8" ht="15.75" x14ac:dyDescent="0.25">
      <c r="A1" s="55" t="s">
        <v>88</v>
      </c>
    </row>
    <row r="2" spans="1:8" s="51" customFormat="1" ht="15.75" x14ac:dyDescent="0.25">
      <c r="A2" s="50" t="s">
        <v>42</v>
      </c>
      <c r="B2" s="52"/>
      <c r="C2" s="52"/>
      <c r="D2" s="52"/>
      <c r="F2" s="52"/>
      <c r="G2" s="52"/>
    </row>
    <row r="3" spans="1:8" s="51" customFormat="1" x14ac:dyDescent="0.2">
      <c r="A3" s="122" t="s">
        <v>174</v>
      </c>
      <c r="B3" s="52"/>
      <c r="C3" s="52"/>
      <c r="D3" s="52"/>
      <c r="F3" s="52"/>
      <c r="G3" s="52"/>
    </row>
    <row r="4" spans="1:8" s="51" customFormat="1" x14ac:dyDescent="0.2">
      <c r="A4" s="54" t="s">
        <v>138</v>
      </c>
      <c r="B4" s="52"/>
      <c r="C4" s="52"/>
      <c r="D4" s="52"/>
      <c r="F4" s="52"/>
      <c r="G4" s="52"/>
    </row>
    <row r="5" spans="1:8" s="51" customFormat="1" ht="15.75" thickBot="1" x14ac:dyDescent="0.25">
      <c r="A5" s="57"/>
      <c r="B5" s="57"/>
      <c r="C5" s="57"/>
      <c r="D5" s="57"/>
      <c r="E5" s="57"/>
      <c r="F5" s="57"/>
      <c r="G5" s="57"/>
      <c r="H5" s="57"/>
    </row>
    <row r="6" spans="1:8" s="51" customFormat="1" ht="24.95" customHeight="1" x14ac:dyDescent="0.25">
      <c r="A6" s="58"/>
      <c r="B6" s="218"/>
      <c r="C6" s="219"/>
      <c r="D6" s="260" t="s">
        <v>198</v>
      </c>
      <c r="E6" s="260"/>
      <c r="F6" s="219"/>
      <c r="G6" s="260" t="s">
        <v>198</v>
      </c>
      <c r="H6" s="260"/>
    </row>
    <row r="7" spans="1:8" s="51" customFormat="1" ht="16.5" thickBot="1" x14ac:dyDescent="0.25">
      <c r="A7" s="58"/>
      <c r="B7" s="53"/>
      <c r="C7" s="59"/>
      <c r="D7" s="261" t="s">
        <v>197</v>
      </c>
      <c r="E7" s="262"/>
      <c r="F7" s="59"/>
      <c r="G7" s="261" t="s">
        <v>199</v>
      </c>
      <c r="H7" s="262"/>
    </row>
    <row r="8" spans="1:8" s="51" customFormat="1" ht="45" customHeight="1" thickBot="1" x14ac:dyDescent="0.25">
      <c r="A8" s="61" t="s">
        <v>43</v>
      </c>
      <c r="B8" s="60" t="s">
        <v>44</v>
      </c>
      <c r="C8" s="62"/>
      <c r="D8" s="60" t="s">
        <v>45</v>
      </c>
      <c r="E8" s="60" t="s">
        <v>194</v>
      </c>
      <c r="F8" s="62"/>
      <c r="G8" s="60" t="s">
        <v>45</v>
      </c>
      <c r="H8" s="60" t="s">
        <v>194</v>
      </c>
    </row>
    <row r="9" spans="1:8" s="51" customFormat="1" ht="15.75" x14ac:dyDescent="0.2">
      <c r="A9" s="53"/>
      <c r="B9" s="63"/>
      <c r="C9" s="63"/>
      <c r="D9" s="63"/>
      <c r="F9" s="63"/>
      <c r="G9" s="63"/>
    </row>
    <row r="10" spans="1:8" s="51" customFormat="1" ht="15.75" x14ac:dyDescent="0.25">
      <c r="A10" s="50" t="s">
        <v>46</v>
      </c>
      <c r="B10" s="161">
        <v>0</v>
      </c>
      <c r="C10" s="166"/>
      <c r="D10" s="161">
        <v>2.4628045843896638E-2</v>
      </c>
      <c r="E10" s="161">
        <v>2.4628045843896638E-2</v>
      </c>
      <c r="F10" s="170"/>
      <c r="G10" s="161">
        <v>2.6388773111094079E-2</v>
      </c>
      <c r="H10" s="161">
        <v>2.6388773111094079E-2</v>
      </c>
    </row>
    <row r="11" spans="1:8" s="51" customFormat="1" ht="15.75" x14ac:dyDescent="0.25">
      <c r="A11" s="50" t="s">
        <v>47</v>
      </c>
      <c r="B11" s="161">
        <v>0.20635037093293346</v>
      </c>
      <c r="C11" s="166"/>
      <c r="D11" s="263">
        <v>0.18167104181922178</v>
      </c>
      <c r="E11" s="161">
        <v>-2.4628045843896638E-2</v>
      </c>
      <c r="F11" s="170"/>
      <c r="G11" s="161">
        <v>0.20277017096409453</v>
      </c>
      <c r="H11" s="161">
        <v>-3.5801999688386266E-3</v>
      </c>
    </row>
    <row r="12" spans="1:8" s="51" customFormat="1" ht="15.75" x14ac:dyDescent="0.2">
      <c r="A12" s="53" t="s">
        <v>48</v>
      </c>
      <c r="B12" s="162"/>
      <c r="C12" s="167"/>
      <c r="D12" s="162"/>
      <c r="E12" s="162"/>
      <c r="F12" s="171"/>
      <c r="G12" s="162"/>
      <c r="H12" s="162"/>
    </row>
    <row r="13" spans="1:8" s="51" customFormat="1" x14ac:dyDescent="0.2">
      <c r="A13" s="123" t="s">
        <v>49</v>
      </c>
      <c r="B13" s="163">
        <v>0.33324291059824823</v>
      </c>
      <c r="C13" s="168"/>
      <c r="D13" s="264">
        <v>0.33324291059824823</v>
      </c>
      <c r="E13" s="163">
        <v>0</v>
      </c>
      <c r="F13" s="172"/>
      <c r="G13" s="163">
        <v>0.32293778702454601</v>
      </c>
      <c r="H13" s="163">
        <v>-1.0305123573701891E-2</v>
      </c>
    </row>
    <row r="14" spans="1:8" s="51" customFormat="1" x14ac:dyDescent="0.2">
      <c r="A14" s="123" t="s">
        <v>50</v>
      </c>
      <c r="B14" s="163">
        <v>8.4313566729506254E-2</v>
      </c>
      <c r="C14" s="168"/>
      <c r="D14" s="163">
        <v>8.4313566729506254E-2</v>
      </c>
      <c r="E14" s="163">
        <v>0</v>
      </c>
      <c r="F14" s="172"/>
      <c r="G14" s="163">
        <v>8.1184996040696816E-2</v>
      </c>
      <c r="H14" s="163">
        <v>-3.128570688809354E-3</v>
      </c>
    </row>
    <row r="15" spans="1:8" s="51" customFormat="1" x14ac:dyDescent="0.2">
      <c r="A15" s="123" t="s">
        <v>77</v>
      </c>
      <c r="B15" s="163">
        <v>5.3232896277862068E-2</v>
      </c>
      <c r="C15" s="168"/>
      <c r="D15" s="163">
        <v>5.3232896277862068E-2</v>
      </c>
      <c r="E15" s="163">
        <v>0</v>
      </c>
      <c r="F15" s="172"/>
      <c r="G15" s="163">
        <v>4.8283941639580698E-2</v>
      </c>
      <c r="H15" s="163">
        <v>-4.9489546382812666E-3</v>
      </c>
    </row>
    <row r="16" spans="1:8" s="51" customFormat="1" x14ac:dyDescent="0.2">
      <c r="A16" s="123" t="s">
        <v>51</v>
      </c>
      <c r="B16" s="163">
        <v>4.4771012770350838E-2</v>
      </c>
      <c r="C16" s="168"/>
      <c r="D16" s="163">
        <v>4.4771012770350838E-2</v>
      </c>
      <c r="E16" s="163">
        <v>0</v>
      </c>
      <c r="F16" s="172"/>
      <c r="G16" s="163">
        <v>4.4079847616563007E-2</v>
      </c>
      <c r="H16" s="163">
        <v>-6.911651537877192E-4</v>
      </c>
    </row>
    <row r="17" spans="1:8" s="51" customFormat="1" x14ac:dyDescent="0.2">
      <c r="A17" s="123" t="s">
        <v>52</v>
      </c>
      <c r="B17" s="163">
        <v>3.4955543419652457E-2</v>
      </c>
      <c r="C17" s="168"/>
      <c r="D17" s="163">
        <v>3.4955543419652457E-2</v>
      </c>
      <c r="E17" s="163">
        <v>0</v>
      </c>
      <c r="F17" s="172"/>
      <c r="G17" s="163">
        <v>3.4558937836786978E-2</v>
      </c>
      <c r="H17" s="163">
        <v>-3.9660558286553488E-4</v>
      </c>
    </row>
    <row r="18" spans="1:8" s="51" customFormat="1" x14ac:dyDescent="0.2">
      <c r="A18" s="123" t="s">
        <v>55</v>
      </c>
      <c r="B18" s="163">
        <v>2.8913203468185572E-2</v>
      </c>
      <c r="C18" s="168"/>
      <c r="D18" s="163">
        <v>2.8913203468185572E-2</v>
      </c>
      <c r="E18" s="163">
        <v>0</v>
      </c>
      <c r="F18" s="172"/>
      <c r="G18" s="163">
        <v>2.8647009693283168E-2</v>
      </c>
      <c r="H18" s="163">
        <v>-2.6619377490238322E-4</v>
      </c>
    </row>
    <row r="19" spans="1:8" s="51" customFormat="1" x14ac:dyDescent="0.2">
      <c r="A19" s="123" t="s">
        <v>56</v>
      </c>
      <c r="B19" s="163">
        <v>0.21422049580326133</v>
      </c>
      <c r="C19" s="168"/>
      <c r="D19" s="163">
        <v>0.21422049580326133</v>
      </c>
      <c r="E19" s="163">
        <v>0</v>
      </c>
      <c r="F19" s="172"/>
      <c r="G19" s="163">
        <v>0.21114853607335388</v>
      </c>
      <c r="H19" s="163">
        <v>-3.0719597299072527E-3</v>
      </c>
    </row>
    <row r="20" spans="1:8" s="51" customFormat="1" ht="20.100000000000001" customHeight="1" thickBot="1" x14ac:dyDescent="0.25">
      <c r="A20" s="231" t="s">
        <v>57</v>
      </c>
      <c r="B20" s="164">
        <f>+SUM(B10:B19)</f>
        <v>1.0000000000000004</v>
      </c>
      <c r="C20" s="169"/>
      <c r="D20" s="164">
        <f>+SUM(D10:D19)</f>
        <v>0.99994871673018515</v>
      </c>
      <c r="E20" s="71"/>
      <c r="F20" s="70"/>
      <c r="G20" s="164">
        <f>+SUM(G10:G19)</f>
        <v>0.99999999999999933</v>
      </c>
      <c r="H20" s="71"/>
    </row>
    <row r="21" spans="1:8" s="51" customFormat="1" ht="20.100000000000001" customHeight="1" x14ac:dyDescent="0.25">
      <c r="A21" s="225"/>
      <c r="B21" s="226"/>
      <c r="C21" s="227"/>
      <c r="D21" s="226"/>
      <c r="E21" s="229"/>
      <c r="F21" s="230"/>
      <c r="G21" s="226"/>
      <c r="H21" s="229"/>
    </row>
    <row r="22" spans="1:8" s="51" customFormat="1" ht="45" customHeight="1" thickBot="1" x14ac:dyDescent="0.3">
      <c r="A22" s="124"/>
      <c r="B22" s="60" t="s">
        <v>58</v>
      </c>
      <c r="C22" s="125"/>
      <c r="D22" s="60" t="s">
        <v>196</v>
      </c>
      <c r="E22" s="60" t="s">
        <v>195</v>
      </c>
      <c r="F22" s="125"/>
      <c r="G22" s="60" t="s">
        <v>196</v>
      </c>
      <c r="H22" s="60" t="s">
        <v>195</v>
      </c>
    </row>
    <row r="23" spans="1:8" s="51" customFormat="1" ht="24.95" customHeight="1" thickBot="1" x14ac:dyDescent="0.25">
      <c r="A23" s="220"/>
      <c r="B23" s="221">
        <v>2293.812371005351</v>
      </c>
      <c r="C23" s="222"/>
      <c r="D23" s="221">
        <v>2293.812371005351</v>
      </c>
      <c r="E23" s="221">
        <v>0</v>
      </c>
      <c r="F23" s="222"/>
      <c r="G23" s="221">
        <v>2262.6047662604947</v>
      </c>
      <c r="H23" s="221">
        <v>-31.207604744856326</v>
      </c>
    </row>
    <row r="24" spans="1:8" s="51" customFormat="1" x14ac:dyDescent="0.2">
      <c r="A24" s="123"/>
      <c r="B24" s="123"/>
      <c r="C24" s="123"/>
      <c r="D24" s="123"/>
      <c r="E24" s="123"/>
      <c r="F24" s="123"/>
      <c r="G24" s="123"/>
      <c r="H24" s="123"/>
    </row>
    <row r="25" spans="1:8" x14ac:dyDescent="0.2">
      <c r="A25" s="72"/>
    </row>
  </sheetData>
  <pageMargins left="0.7" right="0.7" top="0.75" bottom="0.75" header="0.3" footer="0.3"/>
  <pageSetup scale="8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zoomScaleNormal="100" workbookViewId="0">
      <selection activeCell="H10" sqref="H10:H11"/>
    </sheetView>
  </sheetViews>
  <sheetFormatPr defaultColWidth="9.140625" defaultRowHeight="15" x14ac:dyDescent="0.2"/>
  <cols>
    <col min="1" max="1" width="49.7109375" style="56" bestFit="1" customWidth="1"/>
    <col min="2" max="2" width="20.7109375" style="56" customWidth="1"/>
    <col min="3" max="3" width="2" style="56" customWidth="1"/>
    <col min="4" max="4" width="21.7109375" style="56" customWidth="1"/>
    <col min="5" max="5" width="14.7109375" style="56" customWidth="1"/>
    <col min="6" max="6" width="2" style="56" customWidth="1"/>
    <col min="7" max="7" width="21.7109375" style="56" customWidth="1"/>
    <col min="8" max="8" width="14.7109375" style="56" customWidth="1"/>
    <col min="9" max="16384" width="9.140625" style="56"/>
  </cols>
  <sheetData>
    <row r="1" spans="1:8" ht="15.75" x14ac:dyDescent="0.25">
      <c r="A1" s="55" t="s">
        <v>147</v>
      </c>
    </row>
    <row r="2" spans="1:8" s="51" customFormat="1" ht="15.75" x14ac:dyDescent="0.25">
      <c r="A2" s="50" t="s">
        <v>59</v>
      </c>
      <c r="B2" s="52"/>
      <c r="C2" s="52"/>
      <c r="D2" s="52"/>
      <c r="F2" s="52"/>
      <c r="G2" s="52"/>
    </row>
    <row r="3" spans="1:8" s="51" customFormat="1" x14ac:dyDescent="0.2">
      <c r="A3" s="122" t="s">
        <v>175</v>
      </c>
      <c r="B3" s="52"/>
      <c r="C3" s="52"/>
      <c r="D3" s="52"/>
      <c r="F3" s="52"/>
      <c r="G3" s="52"/>
    </row>
    <row r="4" spans="1:8" s="51" customFormat="1" x14ac:dyDescent="0.2">
      <c r="A4" s="54" t="s">
        <v>138</v>
      </c>
      <c r="B4" s="52"/>
      <c r="C4" s="52"/>
      <c r="D4" s="52"/>
      <c r="F4" s="52"/>
      <c r="G4" s="52"/>
    </row>
    <row r="5" spans="1:8" s="51" customFormat="1" ht="15.75" thickBot="1" x14ac:dyDescent="0.25">
      <c r="A5" s="57"/>
      <c r="B5" s="57"/>
      <c r="C5" s="57"/>
      <c r="D5" s="57"/>
      <c r="E5" s="57"/>
      <c r="F5" s="57"/>
      <c r="G5" s="57"/>
      <c r="H5" s="57"/>
    </row>
    <row r="6" spans="1:8" s="51" customFormat="1" ht="24.95" customHeight="1" x14ac:dyDescent="0.25">
      <c r="A6" s="58"/>
      <c r="B6" s="218"/>
      <c r="C6" s="219"/>
      <c r="D6" s="260" t="s">
        <v>198</v>
      </c>
      <c r="E6" s="260"/>
      <c r="F6" s="219"/>
      <c r="G6" s="260" t="s">
        <v>198</v>
      </c>
      <c r="H6" s="260"/>
    </row>
    <row r="7" spans="1:8" s="51" customFormat="1" ht="16.5" thickBot="1" x14ac:dyDescent="0.25">
      <c r="A7" s="58"/>
      <c r="B7" s="53"/>
      <c r="C7" s="59"/>
      <c r="D7" s="261" t="s">
        <v>197</v>
      </c>
      <c r="E7" s="262"/>
      <c r="F7" s="59"/>
      <c r="G7" s="261" t="s">
        <v>199</v>
      </c>
      <c r="H7" s="262"/>
    </row>
    <row r="8" spans="1:8" s="51" customFormat="1" ht="45" customHeight="1" thickBot="1" x14ac:dyDescent="0.25">
      <c r="A8" s="61" t="s">
        <v>43</v>
      </c>
      <c r="B8" s="60" t="s">
        <v>44</v>
      </c>
      <c r="C8" s="62"/>
      <c r="D8" s="60" t="s">
        <v>45</v>
      </c>
      <c r="E8" s="60" t="s">
        <v>194</v>
      </c>
      <c r="F8" s="62"/>
      <c r="G8" s="60" t="s">
        <v>45</v>
      </c>
      <c r="H8" s="60" t="s">
        <v>194</v>
      </c>
    </row>
    <row r="9" spans="1:8" s="51" customFormat="1" ht="15.75" x14ac:dyDescent="0.2">
      <c r="A9" s="53"/>
      <c r="B9" s="63"/>
      <c r="C9" s="63"/>
      <c r="D9" s="63"/>
      <c r="F9" s="63"/>
      <c r="G9" s="63"/>
    </row>
    <row r="10" spans="1:8" s="51" customFormat="1" ht="15.75" x14ac:dyDescent="0.25">
      <c r="A10" s="50" t="s">
        <v>60</v>
      </c>
      <c r="B10" s="161">
        <v>0</v>
      </c>
      <c r="C10" s="65"/>
      <c r="D10" s="161">
        <v>5.6409792490520867E-2</v>
      </c>
      <c r="E10" s="161">
        <v>5.6409792490520867E-2</v>
      </c>
      <c r="F10" s="65"/>
      <c r="G10" s="161">
        <v>4.970255374280852E-2</v>
      </c>
      <c r="H10" s="161">
        <v>4.970255374280852E-2</v>
      </c>
    </row>
    <row r="11" spans="1:8" s="51" customFormat="1" ht="15.75" x14ac:dyDescent="0.25">
      <c r="A11" s="50" t="s">
        <v>47</v>
      </c>
      <c r="B11" s="161">
        <v>0.27441511245816907</v>
      </c>
      <c r="C11" s="65"/>
      <c r="D11" s="161">
        <v>0.21804371306995202</v>
      </c>
      <c r="E11" s="161">
        <v>-5.6409792490520867E-2</v>
      </c>
      <c r="F11" s="65"/>
      <c r="G11" s="161">
        <v>0.26196989249808966</v>
      </c>
      <c r="H11" s="161">
        <v>-1.2445219960079079E-2</v>
      </c>
    </row>
    <row r="12" spans="1:8" s="51" customFormat="1" ht="15.75" x14ac:dyDescent="0.2">
      <c r="A12" s="53" t="s">
        <v>48</v>
      </c>
      <c r="B12" s="162"/>
      <c r="C12" s="63"/>
      <c r="D12" s="162"/>
      <c r="E12" s="162"/>
      <c r="F12" s="63"/>
      <c r="G12" s="162"/>
      <c r="H12" s="162"/>
    </row>
    <row r="13" spans="1:8" s="51" customFormat="1" x14ac:dyDescent="0.2">
      <c r="A13" s="123" t="s">
        <v>49</v>
      </c>
      <c r="B13" s="163">
        <v>0.17890297879013031</v>
      </c>
      <c r="C13" s="68"/>
      <c r="D13" s="163">
        <v>0.17890297879013031</v>
      </c>
      <c r="E13" s="163">
        <v>0</v>
      </c>
      <c r="F13" s="68"/>
      <c r="G13" s="163">
        <v>0.17161322200999338</v>
      </c>
      <c r="H13" s="163">
        <v>-7.2897567801367968E-3</v>
      </c>
    </row>
    <row r="14" spans="1:8" s="51" customFormat="1" x14ac:dyDescent="0.2">
      <c r="A14" s="123" t="s">
        <v>52</v>
      </c>
      <c r="B14" s="163">
        <v>0.14420998716824199</v>
      </c>
      <c r="C14" s="68"/>
      <c r="D14" s="163">
        <v>0.14420998716824199</v>
      </c>
      <c r="E14" s="163">
        <v>0</v>
      </c>
      <c r="F14" s="68"/>
      <c r="G14" s="163">
        <v>0.13215092679377069</v>
      </c>
      <c r="H14" s="163">
        <v>-1.2059060374471242E-2</v>
      </c>
    </row>
    <row r="15" spans="1:8" s="51" customFormat="1" x14ac:dyDescent="0.2">
      <c r="A15" s="123" t="s">
        <v>61</v>
      </c>
      <c r="B15" s="163">
        <v>4.5703210567442025E-2</v>
      </c>
      <c r="C15" s="68"/>
      <c r="D15" s="163">
        <v>4.5703210567442025E-2</v>
      </c>
      <c r="E15" s="163">
        <v>0</v>
      </c>
      <c r="F15" s="68"/>
      <c r="G15" s="163">
        <v>4.3595904361172395E-2</v>
      </c>
      <c r="H15" s="163">
        <v>-2.107306206269588E-3</v>
      </c>
    </row>
    <row r="16" spans="1:8" s="51" customFormat="1" x14ac:dyDescent="0.2">
      <c r="A16" s="123" t="s">
        <v>55</v>
      </c>
      <c r="B16" s="163">
        <v>4.0130522808854006E-2</v>
      </c>
      <c r="C16" s="68"/>
      <c r="D16" s="163">
        <v>4.0130522808854006E-2</v>
      </c>
      <c r="E16" s="163">
        <v>0</v>
      </c>
      <c r="F16" s="68"/>
      <c r="G16" s="163">
        <v>3.8695162772781184E-2</v>
      </c>
      <c r="H16" s="163">
        <v>-1.4353600360727248E-3</v>
      </c>
    </row>
    <row r="17" spans="1:8" s="51" customFormat="1" x14ac:dyDescent="0.2">
      <c r="A17" s="123" t="s">
        <v>78</v>
      </c>
      <c r="B17" s="163">
        <v>3.535990232528597E-2</v>
      </c>
      <c r="C17" s="68"/>
      <c r="D17" s="163">
        <v>3.535990232528597E-2</v>
      </c>
      <c r="E17" s="163">
        <v>0</v>
      </c>
      <c r="F17" s="68"/>
      <c r="G17" s="163">
        <v>3.1653146778856694E-2</v>
      </c>
      <c r="H17" s="163">
        <v>-3.706755546429262E-3</v>
      </c>
    </row>
    <row r="18" spans="1:8" s="51" customFormat="1" x14ac:dyDescent="0.2">
      <c r="A18" s="123" t="s">
        <v>50</v>
      </c>
      <c r="B18" s="163">
        <v>2.8389591646493881E-2</v>
      </c>
      <c r="C18" s="68"/>
      <c r="D18" s="163">
        <v>2.8389591646493881E-2</v>
      </c>
      <c r="E18" s="163">
        <v>0</v>
      </c>
      <c r="F18" s="68"/>
      <c r="G18" s="163">
        <v>2.744324391665829E-2</v>
      </c>
      <c r="H18" s="163">
        <v>-9.4634772983559143E-4</v>
      </c>
    </row>
    <row r="19" spans="1:8" s="51" customFormat="1" x14ac:dyDescent="0.2">
      <c r="A19" s="123" t="s">
        <v>62</v>
      </c>
      <c r="B19" s="163">
        <v>2.1517698961735301E-2</v>
      </c>
      <c r="C19" s="68"/>
      <c r="D19" s="163">
        <v>2.1517698961735301E-2</v>
      </c>
      <c r="E19" s="163">
        <v>0</v>
      </c>
      <c r="F19" s="68"/>
      <c r="G19" s="163">
        <v>1.9594882596083826E-2</v>
      </c>
      <c r="H19" s="163">
        <v>-1.9228163656514786E-3</v>
      </c>
    </row>
    <row r="20" spans="1:8" s="51" customFormat="1" x14ac:dyDescent="0.2">
      <c r="A20" s="123" t="s">
        <v>72</v>
      </c>
      <c r="B20" s="163">
        <v>2.1505644687279668E-2</v>
      </c>
      <c r="C20" s="68"/>
      <c r="D20" s="163">
        <v>2.1505644687279668E-2</v>
      </c>
      <c r="E20" s="163">
        <v>0</v>
      </c>
      <c r="F20" s="68"/>
      <c r="G20" s="163">
        <v>2.0666400843371454E-2</v>
      </c>
      <c r="H20" s="163">
        <v>-8.3924384390821755E-4</v>
      </c>
    </row>
    <row r="21" spans="1:8" s="51" customFormat="1" x14ac:dyDescent="0.2">
      <c r="A21" s="123" t="s">
        <v>56</v>
      </c>
      <c r="B21" s="163">
        <v>0.20986535058636849</v>
      </c>
      <c r="C21" s="68"/>
      <c r="D21" s="163">
        <v>0.20986535058636849</v>
      </c>
      <c r="E21" s="163">
        <v>0</v>
      </c>
      <c r="F21" s="68"/>
      <c r="G21" s="163">
        <v>0.20291466368641453</v>
      </c>
      <c r="H21" s="163">
        <v>-6.9506868999538694E-3</v>
      </c>
    </row>
    <row r="22" spans="1:8" s="51" customFormat="1" ht="20.100000000000001" customHeight="1" thickBot="1" x14ac:dyDescent="0.25">
      <c r="A22" s="231" t="s">
        <v>57</v>
      </c>
      <c r="B22" s="164">
        <f>+SUM(B10:B21)</f>
        <v>1.0000000000000007</v>
      </c>
      <c r="C22" s="70"/>
      <c r="D22" s="164">
        <f>+SUM(D10:D21)</f>
        <v>1.0000383931023045</v>
      </c>
      <c r="E22" s="71"/>
      <c r="F22" s="70"/>
      <c r="G22" s="164">
        <f>+SUM(G10:G21)</f>
        <v>1.0000000000000007</v>
      </c>
      <c r="H22" s="71"/>
    </row>
    <row r="23" spans="1:8" s="51" customFormat="1" ht="20.100000000000001" customHeight="1" x14ac:dyDescent="0.25">
      <c r="A23" s="225"/>
      <c r="B23" s="226"/>
      <c r="C23" s="230"/>
      <c r="D23" s="226"/>
      <c r="E23" s="229"/>
      <c r="F23" s="230"/>
      <c r="G23" s="226"/>
      <c r="H23" s="229"/>
    </row>
    <row r="24" spans="1:8" s="51" customFormat="1" ht="45" customHeight="1" thickBot="1" x14ac:dyDescent="0.3">
      <c r="A24" s="124"/>
      <c r="B24" s="60" t="s">
        <v>58</v>
      </c>
      <c r="C24" s="125"/>
      <c r="D24" s="60" t="s">
        <v>196</v>
      </c>
      <c r="E24" s="60" t="s">
        <v>195</v>
      </c>
      <c r="F24" s="125"/>
      <c r="G24" s="60" t="s">
        <v>196</v>
      </c>
      <c r="H24" s="60" t="s">
        <v>195</v>
      </c>
    </row>
    <row r="25" spans="1:8" s="51" customFormat="1" ht="24.95" customHeight="1" thickBot="1" x14ac:dyDescent="0.25">
      <c r="A25" s="220"/>
      <c r="B25" s="221">
        <v>1793.9969291347074</v>
      </c>
      <c r="C25" s="222"/>
      <c r="D25" s="221">
        <v>1793.9969291347074</v>
      </c>
      <c r="E25" s="221">
        <v>0</v>
      </c>
      <c r="F25" s="222"/>
      <c r="G25" s="221">
        <v>1924.1806053674813</v>
      </c>
      <c r="H25" s="221">
        <v>130.18367623277436</v>
      </c>
    </row>
    <row r="26" spans="1:8" s="51" customFormat="1" x14ac:dyDescent="0.2">
      <c r="A26" s="123"/>
      <c r="B26" s="123"/>
      <c r="C26" s="123"/>
      <c r="D26" s="123"/>
      <c r="E26" s="123"/>
      <c r="F26" s="123"/>
      <c r="G26" s="123"/>
      <c r="H26" s="123"/>
    </row>
    <row r="27" spans="1:8" x14ac:dyDescent="0.2">
      <c r="A27" s="72"/>
    </row>
  </sheetData>
  <pageMargins left="0.7" right="0.7" top="0.75" bottom="0.75" header="0.3" footer="0.3"/>
  <pageSetup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showGridLines="0" zoomScaleNormal="100" workbookViewId="0">
      <selection activeCell="A12" sqref="A12"/>
    </sheetView>
  </sheetViews>
  <sheetFormatPr defaultColWidth="9.140625" defaultRowHeight="15" x14ac:dyDescent="0.2"/>
  <cols>
    <col min="1" max="1" width="49.7109375" style="266" bestFit="1" customWidth="1"/>
    <col min="2" max="2" width="20.7109375" style="266" customWidth="1"/>
    <col min="3" max="3" width="2" style="266" customWidth="1"/>
    <col min="4" max="4" width="21.7109375" style="266" customWidth="1"/>
    <col min="5" max="5" width="14.7109375" style="266" customWidth="1"/>
    <col min="6" max="6" width="2" style="266" customWidth="1"/>
    <col min="7" max="7" width="21.7109375" style="266" customWidth="1"/>
    <col min="8" max="8" width="14.7109375" style="266" customWidth="1"/>
    <col min="9" max="16384" width="9.140625" style="266"/>
  </cols>
  <sheetData>
    <row r="1" spans="1:8" ht="15.75" x14ac:dyDescent="0.25">
      <c r="A1" s="311" t="s">
        <v>148</v>
      </c>
    </row>
    <row r="2" spans="1:8" s="269" customFormat="1" ht="15.75" x14ac:dyDescent="0.25">
      <c r="A2" s="267" t="s">
        <v>64</v>
      </c>
      <c r="B2" s="268"/>
      <c r="C2" s="268"/>
      <c r="D2" s="268"/>
      <c r="F2" s="268"/>
      <c r="G2" s="268"/>
    </row>
    <row r="3" spans="1:8" s="269" customFormat="1" x14ac:dyDescent="0.2">
      <c r="A3" s="270" t="s">
        <v>176</v>
      </c>
      <c r="B3" s="268"/>
      <c r="C3" s="268"/>
      <c r="D3" s="268"/>
      <c r="F3" s="268"/>
      <c r="G3" s="268"/>
    </row>
    <row r="4" spans="1:8" s="269" customFormat="1" x14ac:dyDescent="0.2">
      <c r="A4" s="271" t="s">
        <v>138</v>
      </c>
      <c r="B4" s="268"/>
      <c r="C4" s="268"/>
      <c r="D4" s="268"/>
      <c r="F4" s="268"/>
      <c r="G4" s="268"/>
    </row>
    <row r="5" spans="1:8" s="269" customFormat="1" ht="15.75" thickBot="1" x14ac:dyDescent="0.25">
      <c r="A5" s="272"/>
      <c r="B5" s="272"/>
      <c r="C5" s="272"/>
      <c r="D5" s="272"/>
      <c r="E5" s="272"/>
      <c r="F5" s="272"/>
      <c r="G5" s="272"/>
      <c r="H5" s="272"/>
    </row>
    <row r="6" spans="1:8" s="269" customFormat="1" ht="24.95" customHeight="1" x14ac:dyDescent="0.25">
      <c r="A6" s="305"/>
      <c r="B6" s="274"/>
      <c r="C6" s="275"/>
      <c r="D6" s="276" t="s">
        <v>198</v>
      </c>
      <c r="E6" s="276"/>
      <c r="F6" s="275"/>
      <c r="G6" s="276" t="s">
        <v>198</v>
      </c>
      <c r="H6" s="276"/>
    </row>
    <row r="7" spans="1:8" s="269" customFormat="1" ht="16.5" thickBot="1" x14ac:dyDescent="0.25">
      <c r="A7" s="305"/>
      <c r="B7" s="284"/>
      <c r="C7" s="280"/>
      <c r="D7" s="278" t="s">
        <v>197</v>
      </c>
      <c r="E7" s="279"/>
      <c r="F7" s="280"/>
      <c r="G7" s="278" t="s">
        <v>199</v>
      </c>
      <c r="H7" s="279"/>
    </row>
    <row r="8" spans="1:8" s="269" customFormat="1" ht="45" customHeight="1" thickBot="1" x14ac:dyDescent="0.25">
      <c r="A8" s="281" t="s">
        <v>43</v>
      </c>
      <c r="B8" s="282" t="s">
        <v>44</v>
      </c>
      <c r="C8" s="283"/>
      <c r="D8" s="282" t="s">
        <v>45</v>
      </c>
      <c r="E8" s="282" t="s">
        <v>194</v>
      </c>
      <c r="F8" s="283"/>
      <c r="G8" s="282" t="s">
        <v>45</v>
      </c>
      <c r="H8" s="282" t="s">
        <v>194</v>
      </c>
    </row>
    <row r="9" spans="1:8" s="269" customFormat="1" ht="15.75" x14ac:dyDescent="0.2">
      <c r="A9" s="284"/>
      <c r="B9" s="285"/>
      <c r="C9" s="285"/>
      <c r="D9" s="285"/>
      <c r="F9" s="285"/>
      <c r="G9" s="285"/>
    </row>
    <row r="10" spans="1:8" s="269" customFormat="1" ht="15.75" x14ac:dyDescent="0.25">
      <c r="A10" s="267" t="s">
        <v>65</v>
      </c>
      <c r="B10" s="263">
        <v>0</v>
      </c>
      <c r="C10" s="306"/>
      <c r="D10" s="263">
        <v>4.4019251141819919E-2</v>
      </c>
      <c r="E10" s="263">
        <v>4.4019251141819919E-2</v>
      </c>
      <c r="F10" s="306"/>
      <c r="G10" s="263">
        <v>4.9326880697766765E-2</v>
      </c>
      <c r="H10" s="263">
        <v>4.9326880697766765E-2</v>
      </c>
    </row>
    <row r="11" spans="1:8" s="269" customFormat="1" ht="15.75" x14ac:dyDescent="0.25">
      <c r="A11" s="267" t="s">
        <v>47</v>
      </c>
      <c r="B11" s="263">
        <v>0.1573322268680741</v>
      </c>
      <c r="C11" s="306"/>
      <c r="D11" s="263">
        <v>0.11331297572625407</v>
      </c>
      <c r="E11" s="263">
        <v>-4.4019251141819919E-2</v>
      </c>
      <c r="F11" s="306"/>
      <c r="G11" s="263">
        <v>0.15275863792429403</v>
      </c>
      <c r="H11" s="263">
        <v>-4.5735889437799881E-3</v>
      </c>
    </row>
    <row r="12" spans="1:8" s="269" customFormat="1" ht="15.75" x14ac:dyDescent="0.2">
      <c r="A12" s="284" t="s">
        <v>48</v>
      </c>
      <c r="B12" s="288"/>
      <c r="C12" s="307"/>
      <c r="D12" s="288"/>
      <c r="E12" s="288"/>
      <c r="F12" s="307"/>
      <c r="G12" s="288"/>
      <c r="H12" s="288"/>
    </row>
    <row r="13" spans="1:8" s="269" customFormat="1" x14ac:dyDescent="0.2">
      <c r="A13" s="289" t="s">
        <v>66</v>
      </c>
      <c r="B13" s="264">
        <v>0.21815437743080235</v>
      </c>
      <c r="C13" s="309"/>
      <c r="D13" s="264">
        <v>0.21815437743080235</v>
      </c>
      <c r="E13" s="264">
        <v>0</v>
      </c>
      <c r="F13" s="309"/>
      <c r="G13" s="264">
        <v>0.19902300606442408</v>
      </c>
      <c r="H13" s="264">
        <v>-1.9131371366378408E-2</v>
      </c>
    </row>
    <row r="14" spans="1:8" s="269" customFormat="1" x14ac:dyDescent="0.2">
      <c r="A14" s="289" t="s">
        <v>50</v>
      </c>
      <c r="B14" s="264">
        <v>0.10761532697165169</v>
      </c>
      <c r="C14" s="309"/>
      <c r="D14" s="264">
        <v>0.10761532697165169</v>
      </c>
      <c r="E14" s="264">
        <v>0</v>
      </c>
      <c r="F14" s="309"/>
      <c r="G14" s="264">
        <v>0.10261743126890727</v>
      </c>
      <c r="H14" s="264">
        <v>-4.9978957027443371E-3</v>
      </c>
    </row>
    <row r="15" spans="1:8" s="269" customFormat="1" x14ac:dyDescent="0.2">
      <c r="A15" s="289" t="s">
        <v>49</v>
      </c>
      <c r="B15" s="264">
        <v>9.5019805147168901E-2</v>
      </c>
      <c r="C15" s="309"/>
      <c r="D15" s="264">
        <v>9.5019805147168901E-2</v>
      </c>
      <c r="E15" s="264">
        <v>0</v>
      </c>
      <c r="F15" s="309"/>
      <c r="G15" s="264">
        <v>9.2373036222278063E-2</v>
      </c>
      <c r="H15" s="264">
        <v>-2.6467689248907827E-3</v>
      </c>
    </row>
    <row r="16" spans="1:8" s="269" customFormat="1" x14ac:dyDescent="0.2">
      <c r="A16" s="289" t="s">
        <v>67</v>
      </c>
      <c r="B16" s="264">
        <v>4.0077844252047599E-2</v>
      </c>
      <c r="C16" s="309"/>
      <c r="D16" s="264">
        <v>4.0077844252047599E-2</v>
      </c>
      <c r="E16" s="264">
        <v>0</v>
      </c>
      <c r="F16" s="309"/>
      <c r="G16" s="264">
        <v>3.8563254570932078E-2</v>
      </c>
      <c r="H16" s="264">
        <v>-1.5145896811154941E-3</v>
      </c>
    </row>
    <row r="17" spans="1:8" s="269" customFormat="1" x14ac:dyDescent="0.2">
      <c r="A17" s="289" t="s">
        <v>69</v>
      </c>
      <c r="B17" s="264">
        <v>3.5290080144614253E-2</v>
      </c>
      <c r="C17" s="309"/>
      <c r="D17" s="264">
        <v>3.5290080144614253E-2</v>
      </c>
      <c r="E17" s="264">
        <v>0</v>
      </c>
      <c r="F17" s="309"/>
      <c r="G17" s="264">
        <v>3.2560689336568596E-2</v>
      </c>
      <c r="H17" s="264">
        <v>-2.7293908080456564E-3</v>
      </c>
    </row>
    <row r="18" spans="1:8" s="269" customFormat="1" x14ac:dyDescent="0.2">
      <c r="A18" s="289" t="s">
        <v>70</v>
      </c>
      <c r="B18" s="264">
        <v>3.1251133507518229E-2</v>
      </c>
      <c r="C18" s="309"/>
      <c r="D18" s="264">
        <v>3.1251133507518229E-2</v>
      </c>
      <c r="E18" s="264">
        <v>0</v>
      </c>
      <c r="F18" s="309"/>
      <c r="G18" s="264">
        <v>2.9698742570739546E-2</v>
      </c>
      <c r="H18" s="264">
        <v>-1.5523909367786831E-3</v>
      </c>
    </row>
    <row r="19" spans="1:8" s="269" customFormat="1" x14ac:dyDescent="0.2">
      <c r="A19" s="289" t="s">
        <v>68</v>
      </c>
      <c r="B19" s="264">
        <v>2.9317335723201388E-2</v>
      </c>
      <c r="C19" s="309"/>
      <c r="D19" s="264">
        <v>2.9317335723201388E-2</v>
      </c>
      <c r="E19" s="264">
        <v>0</v>
      </c>
      <c r="F19" s="309"/>
      <c r="G19" s="264">
        <v>2.7516448705378675E-2</v>
      </c>
      <c r="H19" s="264">
        <v>-1.8008870178227096E-3</v>
      </c>
    </row>
    <row r="20" spans="1:8" s="269" customFormat="1" x14ac:dyDescent="0.2">
      <c r="A20" s="289" t="s">
        <v>63</v>
      </c>
      <c r="B20" s="264">
        <v>2.9301105321026793E-2</v>
      </c>
      <c r="C20" s="309"/>
      <c r="D20" s="264">
        <v>2.9301105321026793E-2</v>
      </c>
      <c r="E20" s="264">
        <v>0</v>
      </c>
      <c r="F20" s="309"/>
      <c r="G20" s="264">
        <v>2.855826884806963E-2</v>
      </c>
      <c r="H20" s="264">
        <v>-7.4283647295716321E-4</v>
      </c>
    </row>
    <row r="21" spans="1:8" s="269" customFormat="1" x14ac:dyDescent="0.2">
      <c r="A21" s="289" t="s">
        <v>202</v>
      </c>
      <c r="B21" s="264">
        <v>2.5931313335956312E-2</v>
      </c>
      <c r="C21" s="309"/>
      <c r="D21" s="264">
        <v>2.5931313335956312E-2</v>
      </c>
      <c r="E21" s="264">
        <v>0</v>
      </c>
      <c r="F21" s="309"/>
      <c r="G21" s="264">
        <v>2.5059898979539162E-2</v>
      </c>
      <c r="H21" s="264">
        <v>-8.7141435641714671E-4</v>
      </c>
    </row>
    <row r="22" spans="1:8" s="269" customFormat="1" x14ac:dyDescent="0.2">
      <c r="A22" s="289" t="s">
        <v>52</v>
      </c>
      <c r="B22" s="264">
        <v>2.3985351765546312E-2</v>
      </c>
      <c r="C22" s="309"/>
      <c r="D22" s="264">
        <v>2.3985351765546312E-2</v>
      </c>
      <c r="E22" s="264">
        <v>0</v>
      </c>
      <c r="F22" s="309"/>
      <c r="G22" s="264">
        <v>2.3296948140624722E-2</v>
      </c>
      <c r="H22" s="264">
        <v>-6.8840362492159426E-4</v>
      </c>
    </row>
    <row r="23" spans="1:8" s="269" customFormat="1" x14ac:dyDescent="0.2">
      <c r="A23" s="289" t="s">
        <v>79</v>
      </c>
      <c r="B23" s="264">
        <v>2.2470012671658653E-2</v>
      </c>
      <c r="C23" s="309"/>
      <c r="D23" s="264">
        <v>2.2470012671658653E-2</v>
      </c>
      <c r="E23" s="264">
        <v>0</v>
      </c>
      <c r="F23" s="309"/>
      <c r="G23" s="264">
        <v>2.1238683700987335E-2</v>
      </c>
      <c r="H23" s="264">
        <v>-1.2313289706713075E-3</v>
      </c>
    </row>
    <row r="24" spans="1:8" s="269" customFormat="1" x14ac:dyDescent="0.2">
      <c r="A24" s="289" t="s">
        <v>56</v>
      </c>
      <c r="B24" s="264">
        <v>0.18425408686073355</v>
      </c>
      <c r="C24" s="309"/>
      <c r="D24" s="264">
        <v>0.18425408686073355</v>
      </c>
      <c r="E24" s="264">
        <v>0</v>
      </c>
      <c r="F24" s="309"/>
      <c r="G24" s="264">
        <v>0.17740807296948974</v>
      </c>
      <c r="H24" s="264">
        <v>-6.8460138912438224E-3</v>
      </c>
    </row>
    <row r="25" spans="1:8" s="269" customFormat="1" ht="20.100000000000001" customHeight="1" thickBot="1" x14ac:dyDescent="0.25">
      <c r="A25" s="291" t="s">
        <v>57</v>
      </c>
      <c r="B25" s="292">
        <f>+SUM(B10:B24)</f>
        <v>1</v>
      </c>
      <c r="C25" s="293"/>
      <c r="D25" s="292">
        <f>+SUM(D10:D24)</f>
        <v>0.99999999999999989</v>
      </c>
      <c r="E25" s="312"/>
      <c r="F25" s="293"/>
      <c r="G25" s="292">
        <f>+SUM(G10:G24)</f>
        <v>1</v>
      </c>
      <c r="H25" s="312"/>
    </row>
    <row r="26" spans="1:8" s="269" customFormat="1" ht="15.75" x14ac:dyDescent="0.25">
      <c r="A26" s="313"/>
      <c r="B26" s="314"/>
      <c r="C26" s="315"/>
      <c r="D26" s="314"/>
      <c r="E26" s="316"/>
      <c r="F26" s="315"/>
      <c r="G26" s="314"/>
      <c r="H26" s="316"/>
    </row>
    <row r="27" spans="1:8" s="269" customFormat="1" ht="45" customHeight="1" thickBot="1" x14ac:dyDescent="0.3">
      <c r="A27" s="299"/>
      <c r="B27" s="282" t="s">
        <v>58</v>
      </c>
      <c r="C27" s="300"/>
      <c r="D27" s="282" t="s">
        <v>196</v>
      </c>
      <c r="E27" s="282" t="s">
        <v>195</v>
      </c>
      <c r="F27" s="300"/>
      <c r="G27" s="282" t="s">
        <v>196</v>
      </c>
      <c r="H27" s="282" t="s">
        <v>195</v>
      </c>
    </row>
    <row r="28" spans="1:8" s="269" customFormat="1" ht="24.95" customHeight="1" thickBot="1" x14ac:dyDescent="0.25">
      <c r="A28" s="301"/>
      <c r="B28" s="302">
        <v>1754.1348230130443</v>
      </c>
      <c r="C28" s="303"/>
      <c r="D28" s="302">
        <v>1754.1348230130443</v>
      </c>
      <c r="E28" s="302">
        <v>0</v>
      </c>
      <c r="F28" s="303"/>
      <c r="G28" s="302">
        <v>1736.1667518247252</v>
      </c>
      <c r="H28" s="317">
        <v>-17.968071188319072</v>
      </c>
    </row>
    <row r="29" spans="1:8" s="269" customFormat="1" x14ac:dyDescent="0.2">
      <c r="A29" s="289"/>
      <c r="B29" s="289"/>
      <c r="C29" s="289"/>
      <c r="D29" s="289"/>
      <c r="E29" s="289"/>
      <c r="F29" s="289"/>
      <c r="G29" s="289"/>
      <c r="H29" s="289"/>
    </row>
  </sheetData>
  <pageMargins left="0.7" right="0.7" top="0.75" bottom="0.75" header="0.3" footer="0.3"/>
  <pageSetup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activeCell="N31" sqref="N31:N32"/>
    </sheetView>
  </sheetViews>
  <sheetFormatPr defaultColWidth="9.140625" defaultRowHeight="15" x14ac:dyDescent="0.2"/>
  <cols>
    <col min="1" max="1" width="36" style="105" customWidth="1"/>
    <col min="2" max="2" width="15.7109375" style="105" customWidth="1"/>
    <col min="3" max="3" width="18.7109375" style="105" customWidth="1"/>
    <col min="4" max="4" width="17.7109375" style="105" customWidth="1"/>
    <col min="5" max="5" width="1.42578125" style="105" customWidth="1"/>
    <col min="6" max="6" width="18.7109375" style="105" customWidth="1"/>
    <col min="7" max="7" width="17.7109375" style="105" customWidth="1"/>
    <col min="8" max="16384" width="9.140625" style="105"/>
  </cols>
  <sheetData>
    <row r="1" spans="1:7" ht="15.75" x14ac:dyDescent="0.25">
      <c r="A1" s="109" t="s">
        <v>149</v>
      </c>
    </row>
    <row r="2" spans="1:7" s="51" customFormat="1" ht="15.75" x14ac:dyDescent="0.25">
      <c r="A2" s="50" t="s">
        <v>139</v>
      </c>
      <c r="B2" s="52"/>
      <c r="E2" s="52"/>
    </row>
    <row r="3" spans="1:7" s="51" customFormat="1" x14ac:dyDescent="0.2">
      <c r="A3" s="54" t="s">
        <v>136</v>
      </c>
      <c r="B3" s="52"/>
      <c r="E3" s="52"/>
    </row>
    <row r="4" spans="1:7" s="51" customFormat="1" ht="15.75" thickBot="1" x14ac:dyDescent="0.25">
      <c r="A4" s="57"/>
      <c r="B4" s="126"/>
      <c r="C4" s="126"/>
      <c r="D4" s="112"/>
      <c r="E4" s="57"/>
      <c r="F4" s="126"/>
      <c r="G4" s="112"/>
    </row>
    <row r="5" spans="1:7" s="51" customFormat="1" ht="24.95" customHeight="1" x14ac:dyDescent="0.25">
      <c r="B5" s="52"/>
      <c r="C5" s="110" t="s">
        <v>168</v>
      </c>
      <c r="D5" s="110"/>
      <c r="E5" s="109"/>
      <c r="F5" s="110" t="s">
        <v>169</v>
      </c>
      <c r="G5" s="110"/>
    </row>
    <row r="6" spans="1:7" s="51" customFormat="1" ht="15" customHeight="1" thickBot="1" x14ac:dyDescent="0.3">
      <c r="A6" s="105"/>
      <c r="B6" s="105"/>
      <c r="C6" s="188" t="s">
        <v>162</v>
      </c>
      <c r="D6" s="189"/>
      <c r="E6" s="105"/>
      <c r="F6" s="188" t="s">
        <v>177</v>
      </c>
      <c r="G6" s="189"/>
    </row>
    <row r="7" spans="1:7" s="109" customFormat="1" ht="54.95" customHeight="1" thickBot="1" x14ac:dyDescent="0.3">
      <c r="A7" s="127"/>
      <c r="B7" s="128" t="s">
        <v>200</v>
      </c>
      <c r="C7" s="128" t="s">
        <v>140</v>
      </c>
      <c r="D7" s="128" t="s">
        <v>158</v>
      </c>
      <c r="E7" s="129"/>
      <c r="F7" s="128" t="s">
        <v>140</v>
      </c>
      <c r="G7" s="128" t="s">
        <v>158</v>
      </c>
    </row>
    <row r="8" spans="1:7" ht="15.75" x14ac:dyDescent="0.25">
      <c r="A8" s="109"/>
    </row>
    <row r="9" spans="1:7" ht="16.5" thickBot="1" x14ac:dyDescent="0.3">
      <c r="A9" s="138" t="s">
        <v>142</v>
      </c>
      <c r="B9" s="139"/>
      <c r="C9" s="140"/>
      <c r="D9" s="141"/>
      <c r="E9" s="112"/>
      <c r="F9" s="140"/>
      <c r="G9" s="141"/>
    </row>
    <row r="10" spans="1:7" x14ac:dyDescent="0.2">
      <c r="A10" s="130" t="s">
        <v>24</v>
      </c>
      <c r="B10" s="131">
        <v>0.45825572928128605</v>
      </c>
      <c r="C10" s="131">
        <v>-0.33748122748770171</v>
      </c>
      <c r="D10" s="131">
        <v>-8.8259798257681182E-3</v>
      </c>
      <c r="E10" s="173"/>
      <c r="F10" s="131">
        <v>-0.39628532442120845</v>
      </c>
      <c r="G10" s="131">
        <v>-1.0363854323473495E-2</v>
      </c>
    </row>
    <row r="11" spans="1:7" x14ac:dyDescent="0.2">
      <c r="A11" s="130" t="s">
        <v>25</v>
      </c>
      <c r="B11" s="131">
        <v>0.24265899993335077</v>
      </c>
      <c r="C11" s="131">
        <v>-0.36908547993197738</v>
      </c>
      <c r="D11" s="131">
        <v>-2.5178879032310467E-3</v>
      </c>
      <c r="E11" s="173"/>
      <c r="F11" s="131">
        <v>-0.36908547993197738</v>
      </c>
      <c r="G11" s="131">
        <v>-2.5178879032310467E-3</v>
      </c>
    </row>
    <row r="12" spans="1:7" x14ac:dyDescent="0.2">
      <c r="A12" s="130" t="s">
        <v>26</v>
      </c>
      <c r="B12" s="131">
        <v>0.10496214246586738</v>
      </c>
      <c r="C12" s="131">
        <v>-0.22916471436164931</v>
      </c>
      <c r="D12" s="131">
        <v>-3.2600537816578124E-3</v>
      </c>
      <c r="E12" s="173"/>
      <c r="F12" s="131">
        <v>-0.49893477185623591</v>
      </c>
      <c r="G12" s="131">
        <v>-7.0977514767984863E-3</v>
      </c>
    </row>
    <row r="13" spans="1:7" x14ac:dyDescent="0.2">
      <c r="A13" s="130" t="s">
        <v>27</v>
      </c>
      <c r="B13" s="131">
        <v>3.6292123294039101E-2</v>
      </c>
      <c r="C13" s="131">
        <v>-9.999999999999995E-2</v>
      </c>
      <c r="D13" s="131">
        <v>-1.3143669504366712E-3</v>
      </c>
      <c r="E13" s="173"/>
      <c r="F13" s="131">
        <v>-9.999999999999995E-2</v>
      </c>
      <c r="G13" s="131">
        <v>-1.3143669504366712E-3</v>
      </c>
    </row>
    <row r="14" spans="1:7" x14ac:dyDescent="0.2">
      <c r="A14" s="130" t="s">
        <v>28</v>
      </c>
      <c r="B14" s="131">
        <v>0.11045639315900417</v>
      </c>
      <c r="C14" s="131">
        <v>-9.9680973439206094E-2</v>
      </c>
      <c r="D14" s="131">
        <v>-9.2705111406752889E-4</v>
      </c>
      <c r="E14" s="173"/>
      <c r="F14" s="131">
        <v>-9.9680973439206094E-2</v>
      </c>
      <c r="G14" s="131">
        <v>-9.2705111406752889E-4</v>
      </c>
    </row>
    <row r="15" spans="1:7" x14ac:dyDescent="0.2">
      <c r="A15" s="130" t="s">
        <v>29</v>
      </c>
      <c r="B15" s="131">
        <v>4.7374611866452428E-2</v>
      </c>
      <c r="C15" s="131">
        <v>-0.18870799710015657</v>
      </c>
      <c r="D15" s="131">
        <v>-2.0026446130257365E-3</v>
      </c>
      <c r="E15" s="173"/>
      <c r="F15" s="131">
        <v>-0.49104343849521476</v>
      </c>
      <c r="G15" s="131">
        <v>-5.2111490343578057E-3</v>
      </c>
    </row>
    <row r="16" spans="1:7" ht="15.75" x14ac:dyDescent="0.25">
      <c r="A16" s="134" t="s">
        <v>143</v>
      </c>
      <c r="B16" s="135">
        <v>0.99999999999999978</v>
      </c>
      <c r="C16" s="136">
        <v>-0.29184782010910476</v>
      </c>
      <c r="D16" s="136">
        <v>-5.242700612699702E-3</v>
      </c>
      <c r="E16" s="174"/>
      <c r="F16" s="136">
        <v>-0.36143380183143181</v>
      </c>
      <c r="G16" s="136">
        <v>-6.5022550360394624E-3</v>
      </c>
    </row>
    <row r="17" spans="1:7" x14ac:dyDescent="0.2">
      <c r="A17" s="130"/>
      <c r="B17" s="133"/>
      <c r="C17" s="133"/>
      <c r="D17" s="131"/>
      <c r="E17" s="175"/>
      <c r="F17" s="133"/>
      <c r="G17" s="131"/>
    </row>
    <row r="18" spans="1:7" ht="16.5" thickBot="1" x14ac:dyDescent="0.3">
      <c r="A18" s="138" t="s">
        <v>144</v>
      </c>
      <c r="B18" s="139"/>
      <c r="C18" s="140"/>
      <c r="D18" s="141"/>
      <c r="E18" s="176"/>
      <c r="F18" s="140"/>
      <c r="G18" s="141"/>
    </row>
    <row r="19" spans="1:7" x14ac:dyDescent="0.2">
      <c r="A19" s="130" t="s">
        <v>24</v>
      </c>
      <c r="B19" s="131">
        <v>0.43150237735279123</v>
      </c>
      <c r="C19" s="131">
        <v>-0.24009182130014403</v>
      </c>
      <c r="D19" s="131">
        <v>-5.9140332833645549E-3</v>
      </c>
      <c r="E19" s="173"/>
      <c r="F19" s="131">
        <v>-0.30754004473897706</v>
      </c>
      <c r="G19" s="131">
        <v>-7.5754436394566329E-3</v>
      </c>
    </row>
    <row r="20" spans="1:7" x14ac:dyDescent="0.2">
      <c r="A20" s="130" t="s">
        <v>25</v>
      </c>
      <c r="B20" s="131">
        <v>0.17650382317174806</v>
      </c>
      <c r="C20" s="131">
        <v>-0.39733944425347195</v>
      </c>
      <c r="D20" s="131">
        <v>-1.9721803310566353E-3</v>
      </c>
      <c r="E20" s="173"/>
      <c r="F20" s="131">
        <v>-0.39733944425347195</v>
      </c>
      <c r="G20" s="131">
        <v>-1.9721803310566353E-3</v>
      </c>
    </row>
    <row r="21" spans="1:7" x14ac:dyDescent="0.2">
      <c r="A21" s="130" t="s">
        <v>26</v>
      </c>
      <c r="B21" s="131">
        <v>0.17953251625848254</v>
      </c>
      <c r="C21" s="131">
        <v>-0.23304665136168004</v>
      </c>
      <c r="D21" s="131">
        <v>-5.6721553019951857E-3</v>
      </c>
      <c r="E21" s="173"/>
      <c r="F21" s="131">
        <v>-0.50145814317148263</v>
      </c>
      <c r="G21" s="131">
        <v>-1.2205060441329661E-2</v>
      </c>
    </row>
    <row r="22" spans="1:7" x14ac:dyDescent="0.2">
      <c r="A22" s="130" t="s">
        <v>27</v>
      </c>
      <c r="B22" s="131">
        <v>3.0250426174497014E-2</v>
      </c>
      <c r="C22" s="131">
        <v>-9.9875252582994012E-2</v>
      </c>
      <c r="D22" s="131">
        <v>-1.0944890960849893E-3</v>
      </c>
      <c r="E22" s="173"/>
      <c r="F22" s="131">
        <v>-9.9875252582994012E-2</v>
      </c>
      <c r="G22" s="131">
        <v>-1.0944890960849893E-3</v>
      </c>
    </row>
    <row r="23" spans="1:7" x14ac:dyDescent="0.2">
      <c r="A23" s="130" t="s">
        <v>28</v>
      </c>
      <c r="B23" s="131">
        <v>0.13746956505210958</v>
      </c>
      <c r="C23" s="131">
        <v>-9.9126303323207571E-2</v>
      </c>
      <c r="D23" s="131">
        <v>-1.147661517780446E-3</v>
      </c>
      <c r="E23" s="173"/>
      <c r="F23" s="131">
        <v>-9.9126303323207571E-2</v>
      </c>
      <c r="G23" s="131">
        <v>-1.147661517780446E-3</v>
      </c>
    </row>
    <row r="24" spans="1:7" x14ac:dyDescent="0.2">
      <c r="A24" s="130" t="s">
        <v>29</v>
      </c>
      <c r="B24" s="131">
        <v>4.4741291990371516E-2</v>
      </c>
      <c r="C24" s="131">
        <v>-0.16799527092802538</v>
      </c>
      <c r="D24" s="131">
        <v>-1.6841908078095858E-3</v>
      </c>
      <c r="E24" s="173"/>
      <c r="F24" s="131">
        <v>-0.47804950061060864</v>
      </c>
      <c r="G24" s="131">
        <v>-4.792554993713438E-3</v>
      </c>
    </row>
    <row r="25" spans="1:7" ht="15.75" x14ac:dyDescent="0.25">
      <c r="A25" s="134" t="s">
        <v>143</v>
      </c>
      <c r="B25" s="135">
        <v>0.99999999999999989</v>
      </c>
      <c r="C25" s="136">
        <v>-0.2397360186338032</v>
      </c>
      <c r="D25" s="136">
        <v>-4.1845832678829896E-3</v>
      </c>
      <c r="E25" s="174"/>
      <c r="F25" s="136">
        <v>-0.33090090473626699</v>
      </c>
      <c r="G25" s="136">
        <v>-6.213426914091897E-3</v>
      </c>
    </row>
    <row r="26" spans="1:7" ht="15.75" thickBot="1" x14ac:dyDescent="0.25">
      <c r="A26" s="112"/>
      <c r="B26" s="112"/>
      <c r="C26" s="112"/>
      <c r="D26" s="112"/>
      <c r="E26" s="112"/>
      <c r="F26" s="112"/>
      <c r="G26" s="112"/>
    </row>
  </sheetData>
  <pageMargins left="0.7" right="0.7" top="0.75" bottom="0.75" header="0.3" footer="0.3"/>
  <pageSetup scale="9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activeCell="N31" sqref="N31:N32"/>
    </sheetView>
  </sheetViews>
  <sheetFormatPr defaultColWidth="9.140625" defaultRowHeight="15" x14ac:dyDescent="0.2"/>
  <cols>
    <col min="1" max="1" width="36" style="105" customWidth="1"/>
    <col min="2" max="2" width="15.7109375" style="105" customWidth="1"/>
    <col min="3" max="3" width="18.7109375" style="105" customWidth="1"/>
    <col min="4" max="4" width="17.7109375" style="105" customWidth="1"/>
    <col min="5" max="5" width="1.42578125" style="105" customWidth="1"/>
    <col min="6" max="6" width="18.7109375" style="105" customWidth="1"/>
    <col min="7" max="7" width="17.7109375" style="105" customWidth="1"/>
    <col min="8" max="16384" width="9.140625" style="105"/>
  </cols>
  <sheetData>
    <row r="1" spans="1:7" ht="15.75" x14ac:dyDescent="0.25">
      <c r="A1" s="142" t="s">
        <v>150</v>
      </c>
    </row>
    <row r="2" spans="1:7" s="51" customFormat="1" ht="15.75" x14ac:dyDescent="0.25">
      <c r="A2" s="50" t="s">
        <v>145</v>
      </c>
      <c r="B2" s="52"/>
      <c r="E2" s="52"/>
    </row>
    <row r="3" spans="1:7" s="51" customFormat="1" x14ac:dyDescent="0.2">
      <c r="A3" s="54" t="s">
        <v>136</v>
      </c>
      <c r="B3" s="52"/>
      <c r="E3" s="52"/>
    </row>
    <row r="4" spans="1:7" s="51" customFormat="1" ht="15.75" thickBot="1" x14ac:dyDescent="0.25">
      <c r="A4" s="57"/>
      <c r="B4" s="126"/>
      <c r="C4" s="126"/>
      <c r="D4" s="112"/>
      <c r="E4" s="57"/>
      <c r="F4" s="126"/>
      <c r="G4" s="112"/>
    </row>
    <row r="5" spans="1:7" s="51" customFormat="1" ht="24.95" customHeight="1" x14ac:dyDescent="0.25">
      <c r="B5" s="52"/>
      <c r="C5" s="110" t="s">
        <v>168</v>
      </c>
      <c r="D5" s="110"/>
      <c r="E5" s="109"/>
      <c r="F5" s="110" t="s">
        <v>169</v>
      </c>
      <c r="G5" s="110"/>
    </row>
    <row r="6" spans="1:7" s="51" customFormat="1" ht="15" customHeight="1" thickBot="1" x14ac:dyDescent="0.3">
      <c r="A6" s="105"/>
      <c r="B6" s="105"/>
      <c r="C6" s="188" t="s">
        <v>162</v>
      </c>
      <c r="D6" s="189"/>
      <c r="E6" s="105"/>
      <c r="F6" s="188" t="s">
        <v>177</v>
      </c>
      <c r="G6" s="189"/>
    </row>
    <row r="7" spans="1:7" s="109" customFormat="1" ht="54.95" customHeight="1" thickBot="1" x14ac:dyDescent="0.3">
      <c r="A7" s="127"/>
      <c r="B7" s="128" t="s">
        <v>200</v>
      </c>
      <c r="C7" s="128" t="s">
        <v>140</v>
      </c>
      <c r="D7" s="128" t="s">
        <v>141</v>
      </c>
      <c r="E7" s="129"/>
      <c r="F7" s="128" t="s">
        <v>140</v>
      </c>
      <c r="G7" s="128" t="s">
        <v>141</v>
      </c>
    </row>
    <row r="8" spans="1:7" ht="15.75" x14ac:dyDescent="0.25">
      <c r="A8" s="109"/>
    </row>
    <row r="9" spans="1:7" ht="16.5" thickBot="1" x14ac:dyDescent="0.3">
      <c r="A9" s="138" t="s">
        <v>142</v>
      </c>
      <c r="B9" s="139"/>
      <c r="C9" s="140"/>
      <c r="D9" s="141"/>
      <c r="E9" s="112"/>
      <c r="F9" s="140"/>
      <c r="G9" s="141"/>
    </row>
    <row r="10" spans="1:7" x14ac:dyDescent="0.2">
      <c r="A10" s="130" t="s">
        <v>24</v>
      </c>
      <c r="B10" s="131">
        <v>0.27156055438665205</v>
      </c>
      <c r="C10" s="131">
        <v>-0.32185379344466575</v>
      </c>
      <c r="D10" s="131">
        <v>-5.5763758279589156E-3</v>
      </c>
      <c r="E10" s="132"/>
      <c r="F10" s="131">
        <v>-0.38149747030965625</v>
      </c>
      <c r="G10" s="131">
        <v>-6.6097504991128424E-3</v>
      </c>
    </row>
    <row r="11" spans="1:7" x14ac:dyDescent="0.2">
      <c r="A11" s="130" t="s">
        <v>25</v>
      </c>
      <c r="B11" s="131">
        <v>0.529498227408424</v>
      </c>
      <c r="C11" s="131">
        <v>-0.37454026190906675</v>
      </c>
      <c r="D11" s="131">
        <v>-6.2330033232724184E-3</v>
      </c>
      <c r="E11" s="132"/>
      <c r="F11" s="131">
        <v>-0.37454026190906675</v>
      </c>
      <c r="G11" s="131">
        <v>-6.2330033232724184E-3</v>
      </c>
    </row>
    <row r="12" spans="1:7" x14ac:dyDescent="0.2">
      <c r="A12" s="130" t="s">
        <v>26</v>
      </c>
      <c r="B12" s="131">
        <v>6.1144010617987271E-2</v>
      </c>
      <c r="C12" s="131">
        <v>-0.24592640395715967</v>
      </c>
      <c r="D12" s="131">
        <v>-2.278372455410065E-3</v>
      </c>
      <c r="E12" s="132"/>
      <c r="F12" s="131">
        <v>-0.50979033178640965</v>
      </c>
      <c r="G12" s="131">
        <v>-4.7229261733882201E-3</v>
      </c>
    </row>
    <row r="13" spans="1:7" x14ac:dyDescent="0.2">
      <c r="A13" s="130" t="s">
        <v>27</v>
      </c>
      <c r="B13" s="131">
        <v>2.2625774135640861E-2</v>
      </c>
      <c r="C13" s="131">
        <v>-9.9690072436775287E-2</v>
      </c>
      <c r="D13" s="131">
        <v>-9.1323158139261431E-4</v>
      </c>
      <c r="E13" s="132"/>
      <c r="F13" s="131">
        <v>-9.9690072436775287E-2</v>
      </c>
      <c r="G13" s="131">
        <v>-9.1323158139261431E-4</v>
      </c>
    </row>
    <row r="14" spans="1:7" x14ac:dyDescent="0.2">
      <c r="A14" s="130" t="s">
        <v>28</v>
      </c>
      <c r="B14" s="131">
        <v>9.1906229036598786E-2</v>
      </c>
      <c r="C14" s="131">
        <v>-9.7408271580352188E-2</v>
      </c>
      <c r="D14" s="131">
        <v>-8.4267992242700342E-4</v>
      </c>
      <c r="E14" s="132"/>
      <c r="F14" s="131">
        <v>-9.7408271580352188E-2</v>
      </c>
      <c r="G14" s="131">
        <v>-8.4267992242700342E-4</v>
      </c>
    </row>
    <row r="15" spans="1:7" x14ac:dyDescent="0.2">
      <c r="A15" s="130" t="s">
        <v>29</v>
      </c>
      <c r="B15" s="131">
        <v>2.3265204414696965E-2</v>
      </c>
      <c r="C15" s="131">
        <v>-1.4299931809560365E-2</v>
      </c>
      <c r="D15" s="131">
        <v>-8.3316317465244725E-5</v>
      </c>
      <c r="E15" s="132"/>
      <c r="F15" s="131">
        <v>-0.38163014600407341</v>
      </c>
      <c r="G15" s="131">
        <v>-2.2235083930627923E-3</v>
      </c>
    </row>
    <row r="16" spans="1:7" ht="15.75" x14ac:dyDescent="0.25">
      <c r="A16" s="134" t="s">
        <v>143</v>
      </c>
      <c r="B16" s="135">
        <v>0.99999999999999989</v>
      </c>
      <c r="C16" s="136">
        <v>-0.31229880882512706</v>
      </c>
      <c r="D16" s="136">
        <v>-5.0540452286238864E-3</v>
      </c>
      <c r="E16" s="137"/>
      <c r="F16" s="136">
        <v>-0.35317539010606752</v>
      </c>
      <c r="G16" s="136">
        <v>-5.5339308518253588E-3</v>
      </c>
    </row>
    <row r="17" spans="1:7" x14ac:dyDescent="0.2">
      <c r="A17" s="130"/>
      <c r="B17" s="133"/>
      <c r="C17" s="133"/>
      <c r="D17" s="131"/>
      <c r="F17" s="133"/>
      <c r="G17" s="131"/>
    </row>
    <row r="18" spans="1:7" ht="16.5" thickBot="1" x14ac:dyDescent="0.3">
      <c r="A18" s="138" t="s">
        <v>144</v>
      </c>
      <c r="B18" s="139"/>
      <c r="C18" s="140"/>
      <c r="D18" s="141"/>
      <c r="E18" s="112"/>
      <c r="F18" s="140"/>
      <c r="G18" s="141"/>
    </row>
    <row r="19" spans="1:7" x14ac:dyDescent="0.2">
      <c r="A19" s="130" t="s">
        <v>24</v>
      </c>
      <c r="B19" s="131">
        <v>0.22584558813970007</v>
      </c>
      <c r="C19" s="131">
        <v>-0.20293455008178971</v>
      </c>
      <c r="D19" s="131">
        <v>-2.9234516616136619E-3</v>
      </c>
      <c r="E19" s="132"/>
      <c r="F19" s="131">
        <v>-0.27303730030825013</v>
      </c>
      <c r="G19" s="131">
        <v>-3.9333437748621672E-3</v>
      </c>
    </row>
    <row r="20" spans="1:7" x14ac:dyDescent="0.2">
      <c r="A20" s="130" t="s">
        <v>25</v>
      </c>
      <c r="B20" s="131">
        <v>0.51589655578604932</v>
      </c>
      <c r="C20" s="131">
        <v>-0.37813099976727627</v>
      </c>
      <c r="D20" s="131">
        <v>-6.1297229455628804E-3</v>
      </c>
      <c r="E20" s="132"/>
      <c r="F20" s="131">
        <v>-0.37813099976727627</v>
      </c>
      <c r="G20" s="131">
        <v>-6.1297229455628804E-3</v>
      </c>
    </row>
    <row r="21" spans="1:7" x14ac:dyDescent="0.2">
      <c r="A21" s="130" t="s">
        <v>26</v>
      </c>
      <c r="B21" s="131">
        <v>7.8020402766216954E-2</v>
      </c>
      <c r="C21" s="131">
        <v>-0.2488060897383492</v>
      </c>
      <c r="D21" s="131">
        <v>-2.9406032306071935E-3</v>
      </c>
      <c r="E21" s="132"/>
      <c r="F21" s="131">
        <v>-0.51166236366600881</v>
      </c>
      <c r="G21" s="131">
        <v>-6.0472635583745139E-3</v>
      </c>
    </row>
    <row r="22" spans="1:7" x14ac:dyDescent="0.2">
      <c r="A22" s="130" t="s">
        <v>27</v>
      </c>
      <c r="B22" s="131">
        <v>3.1143981453767445E-2</v>
      </c>
      <c r="C22" s="131">
        <v>-9.8589044713647975E-2</v>
      </c>
      <c r="D22" s="131">
        <v>-1.2428821462423098E-3</v>
      </c>
      <c r="E22" s="132"/>
      <c r="F22" s="131">
        <v>-9.8589044713647975E-2</v>
      </c>
      <c r="G22" s="131">
        <v>-1.2428821462423098E-3</v>
      </c>
    </row>
    <row r="23" spans="1:7" x14ac:dyDescent="0.2">
      <c r="A23" s="130" t="s">
        <v>28</v>
      </c>
      <c r="B23" s="131">
        <v>0.12019985483297932</v>
      </c>
      <c r="C23" s="131">
        <v>-9.3789719884518064E-2</v>
      </c>
      <c r="D23" s="131">
        <v>-1.0609200087664413E-3</v>
      </c>
      <c r="E23" s="132"/>
      <c r="F23" s="131">
        <v>-9.3789719884518064E-2</v>
      </c>
      <c r="G23" s="131">
        <v>-1.0609200087664413E-3</v>
      </c>
    </row>
    <row r="24" spans="1:7" x14ac:dyDescent="0.2">
      <c r="A24" s="130" t="s">
        <v>29</v>
      </c>
      <c r="B24" s="131">
        <v>2.8893617021286882E-2</v>
      </c>
      <c r="C24" s="131">
        <v>-3.673614525259683E-2</v>
      </c>
      <c r="D24" s="131">
        <v>-2.6575798270761606E-4</v>
      </c>
      <c r="E24" s="132"/>
      <c r="F24" s="131">
        <v>-0.39570529774517266</v>
      </c>
      <c r="G24" s="131">
        <v>-2.862625922028112E-3</v>
      </c>
    </row>
    <row r="25" spans="1:7" ht="15.75" x14ac:dyDescent="0.25">
      <c r="A25" s="134" t="s">
        <v>143</v>
      </c>
      <c r="B25" s="135">
        <v>1</v>
      </c>
      <c r="C25" s="136">
        <v>-0.27572571077185226</v>
      </c>
      <c r="D25" s="136">
        <v>-4.2258881028089616E-3</v>
      </c>
      <c r="E25" s="137"/>
      <c r="F25" s="136">
        <v>-0.32243817720299722</v>
      </c>
      <c r="G25" s="136">
        <v>-4.771383578807035E-3</v>
      </c>
    </row>
    <row r="26" spans="1:7" ht="15.75" thickBot="1" x14ac:dyDescent="0.25">
      <c r="A26" s="112"/>
      <c r="B26" s="112"/>
      <c r="C26" s="112"/>
      <c r="D26" s="112"/>
      <c r="E26" s="112"/>
      <c r="F26" s="112"/>
      <c r="G26" s="112"/>
    </row>
  </sheetData>
  <pageMargins left="0.7" right="0.7" top="0.75" bottom="0.75" header="0.3" footer="0.3"/>
  <pageSetup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2:I37"/>
  <sheetViews>
    <sheetView showGridLines="0" view="pageBreakPreview" zoomScaleNormal="100" zoomScaleSheetLayoutView="100" workbookViewId="0">
      <selection activeCell="N31" sqref="N31:N32"/>
    </sheetView>
  </sheetViews>
  <sheetFormatPr defaultColWidth="9.140625" defaultRowHeight="15" x14ac:dyDescent="0.2"/>
  <cols>
    <col min="1" max="1" width="2.42578125" style="198" customWidth="1"/>
    <col min="2" max="2" width="3.28515625" style="198" customWidth="1"/>
    <col min="3" max="3" width="9.140625" style="198" customWidth="1"/>
    <col min="4" max="13" width="9.140625" style="198"/>
    <col min="14" max="14" width="10.28515625" style="198" customWidth="1"/>
    <col min="15" max="15" width="10.7109375" style="198" customWidth="1"/>
    <col min="16" max="16384" width="9.140625" style="198"/>
  </cols>
  <sheetData>
    <row r="22" spans="9:9" x14ac:dyDescent="0.2">
      <c r="I22" s="123"/>
    </row>
    <row r="34" spans="1:6" ht="15.75" x14ac:dyDescent="0.25">
      <c r="A34" s="216" t="s">
        <v>163</v>
      </c>
      <c r="B34" s="123"/>
    </row>
    <row r="35" spans="1:6" x14ac:dyDescent="0.2">
      <c r="A35" s="217"/>
      <c r="B35" s="123" t="s">
        <v>164</v>
      </c>
      <c r="D35" s="123"/>
      <c r="E35" s="123"/>
      <c r="F35" s="123"/>
    </row>
    <row r="36" spans="1:6" x14ac:dyDescent="0.2">
      <c r="A36" s="217"/>
      <c r="B36" s="123" t="s">
        <v>188</v>
      </c>
      <c r="D36" s="123"/>
      <c r="E36" s="123"/>
      <c r="F36" s="123"/>
    </row>
    <row r="37" spans="1:6" x14ac:dyDescent="0.2">
      <c r="B37" s="198" t="s">
        <v>165</v>
      </c>
      <c r="D37" s="123"/>
      <c r="E37" s="123"/>
      <c r="F37" s="123"/>
    </row>
  </sheetData>
  <printOptions horizontalCentered="1" verticalCentered="1"/>
  <pageMargins left="0" right="0" top="0" bottom="0" header="0" footer="0"/>
  <pageSetup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activeCell="N31" sqref="N31:N32"/>
    </sheetView>
  </sheetViews>
  <sheetFormatPr defaultColWidth="9.140625" defaultRowHeight="15" x14ac:dyDescent="0.2"/>
  <cols>
    <col min="1" max="1" width="36" style="105" customWidth="1"/>
    <col min="2" max="2" width="15.7109375" style="105" customWidth="1"/>
    <col min="3" max="3" width="18.7109375" style="105" customWidth="1"/>
    <col min="4" max="4" width="17.7109375" style="105" customWidth="1"/>
    <col min="5" max="5" width="1.42578125" style="105" customWidth="1"/>
    <col min="6" max="6" width="18.7109375" style="105" customWidth="1"/>
    <col min="7" max="7" width="17.7109375" style="105" customWidth="1"/>
    <col min="8" max="16384" width="9.140625" style="105"/>
  </cols>
  <sheetData>
    <row r="1" spans="1:7" ht="15.75" x14ac:dyDescent="0.25">
      <c r="A1" s="142" t="s">
        <v>151</v>
      </c>
    </row>
    <row r="2" spans="1:7" s="51" customFormat="1" ht="15.75" x14ac:dyDescent="0.25">
      <c r="A2" s="50" t="s">
        <v>146</v>
      </c>
      <c r="B2" s="52"/>
      <c r="E2" s="52"/>
    </row>
    <row r="3" spans="1:7" s="51" customFormat="1" x14ac:dyDescent="0.2">
      <c r="A3" s="54" t="s">
        <v>136</v>
      </c>
      <c r="B3" s="52"/>
      <c r="E3" s="52"/>
    </row>
    <row r="4" spans="1:7" s="51" customFormat="1" ht="15.75" thickBot="1" x14ac:dyDescent="0.25">
      <c r="A4" s="57"/>
      <c r="B4" s="126"/>
      <c r="C4" s="126"/>
      <c r="D4" s="112"/>
      <c r="E4" s="57"/>
      <c r="F4" s="126"/>
      <c r="G4" s="112"/>
    </row>
    <row r="5" spans="1:7" s="51" customFormat="1" ht="24.95" customHeight="1" x14ac:dyDescent="0.25">
      <c r="B5" s="52"/>
      <c r="C5" s="110" t="s">
        <v>168</v>
      </c>
      <c r="D5" s="110"/>
      <c r="E5" s="109"/>
      <c r="F5" s="110" t="s">
        <v>169</v>
      </c>
      <c r="G5" s="110"/>
    </row>
    <row r="6" spans="1:7" s="51" customFormat="1" ht="15" customHeight="1" thickBot="1" x14ac:dyDescent="0.3">
      <c r="A6" s="105"/>
      <c r="B6" s="105"/>
      <c r="C6" s="188" t="s">
        <v>162</v>
      </c>
      <c r="D6" s="189"/>
      <c r="E6" s="105"/>
      <c r="F6" s="188" t="s">
        <v>177</v>
      </c>
      <c r="G6" s="189"/>
    </row>
    <row r="7" spans="1:7" s="109" customFormat="1" ht="54.95" customHeight="1" thickBot="1" x14ac:dyDescent="0.3">
      <c r="A7" s="127"/>
      <c r="B7" s="128" t="s">
        <v>200</v>
      </c>
      <c r="C7" s="128" t="s">
        <v>140</v>
      </c>
      <c r="D7" s="128" t="s">
        <v>141</v>
      </c>
      <c r="E7" s="129"/>
      <c r="F7" s="128" t="s">
        <v>140</v>
      </c>
      <c r="G7" s="128" t="s">
        <v>141</v>
      </c>
    </row>
    <row r="8" spans="1:7" ht="15.75" x14ac:dyDescent="0.25">
      <c r="A8" s="109"/>
    </row>
    <row r="9" spans="1:7" ht="16.5" thickBot="1" x14ac:dyDescent="0.3">
      <c r="A9" s="138" t="s">
        <v>142</v>
      </c>
      <c r="B9" s="139"/>
      <c r="C9" s="140"/>
      <c r="D9" s="141"/>
      <c r="E9" s="112"/>
      <c r="F9" s="140"/>
      <c r="G9" s="141"/>
    </row>
    <row r="10" spans="1:7" x14ac:dyDescent="0.2">
      <c r="A10" s="130" t="s">
        <v>24</v>
      </c>
      <c r="B10" s="131">
        <v>0.34298845746577877</v>
      </c>
      <c r="C10" s="131">
        <v>-0.3321223000562511</v>
      </c>
      <c r="D10" s="131">
        <v>-2.7492224209189533E-3</v>
      </c>
      <c r="E10" s="132"/>
      <c r="F10" s="131">
        <v>-0.39082848978584761</v>
      </c>
      <c r="G10" s="131">
        <v>-3.2351770617967059E-3</v>
      </c>
    </row>
    <row r="11" spans="1:7" x14ac:dyDescent="0.2">
      <c r="A11" s="130" t="s">
        <v>25</v>
      </c>
      <c r="B11" s="131">
        <v>0.41714533606419257</v>
      </c>
      <c r="C11" s="131">
        <v>-0.33150992111952354</v>
      </c>
      <c r="D11" s="131">
        <v>-1.6440835286638724E-3</v>
      </c>
      <c r="E11" s="132"/>
      <c r="F11" s="131">
        <v>-0.33150992111952354</v>
      </c>
      <c r="G11" s="131">
        <v>-1.6440835286638724E-3</v>
      </c>
    </row>
    <row r="12" spans="1:7" x14ac:dyDescent="0.2">
      <c r="A12" s="130" t="s">
        <v>26</v>
      </c>
      <c r="B12" s="131">
        <v>9.8396295078850782E-2</v>
      </c>
      <c r="C12" s="131">
        <v>-0.23728547110242795</v>
      </c>
      <c r="D12" s="131">
        <v>-1.3382003887028929E-3</v>
      </c>
      <c r="E12" s="132"/>
      <c r="F12" s="131">
        <v>-0.5041730169115719</v>
      </c>
      <c r="G12" s="131">
        <v>-2.8433452923602629E-3</v>
      </c>
    </row>
    <row r="13" spans="1:7" x14ac:dyDescent="0.2">
      <c r="A13" s="130" t="s">
        <v>27</v>
      </c>
      <c r="B13" s="131">
        <v>2.7445241104723166E-2</v>
      </c>
      <c r="C13" s="131">
        <v>-9.9999999999999964E-2</v>
      </c>
      <c r="D13" s="131">
        <v>-4.2033759129364166E-4</v>
      </c>
      <c r="E13" s="132"/>
      <c r="F13" s="131">
        <v>-9.9999999999999964E-2</v>
      </c>
      <c r="G13" s="131">
        <v>-4.2033759129364166E-4</v>
      </c>
    </row>
    <row r="14" spans="1:7" x14ac:dyDescent="0.2">
      <c r="A14" s="130" t="s">
        <v>28</v>
      </c>
      <c r="B14" s="131">
        <v>8.4445629933036448E-2</v>
      </c>
      <c r="C14" s="131">
        <v>-9.9309553677880996E-2</v>
      </c>
      <c r="D14" s="131">
        <v>-2.9860404735226133E-4</v>
      </c>
      <c r="E14" s="132"/>
      <c r="F14" s="131">
        <v>-9.9309553677880996E-2</v>
      </c>
      <c r="G14" s="131">
        <v>-2.9860404735226133E-4</v>
      </c>
    </row>
    <row r="15" spans="1:7" x14ac:dyDescent="0.2">
      <c r="A15" s="130" t="s">
        <v>29</v>
      </c>
      <c r="B15" s="131">
        <v>2.9579040353418153E-2</v>
      </c>
      <c r="C15" s="131">
        <v>-0.10460602613337622</v>
      </c>
      <c r="D15" s="131">
        <v>-2.9311337005959051E-4</v>
      </c>
      <c r="E15" s="132"/>
      <c r="F15" s="131">
        <v>-0.4382368447349842</v>
      </c>
      <c r="G15" s="131">
        <v>-1.227970158055433E-3</v>
      </c>
    </row>
    <row r="16" spans="1:7" ht="15.75" x14ac:dyDescent="0.25">
      <c r="A16" s="134" t="s">
        <v>143</v>
      </c>
      <c r="B16" s="135">
        <v>1</v>
      </c>
      <c r="C16" s="136">
        <v>-0.28977487187019585</v>
      </c>
      <c r="D16" s="136">
        <v>-1.8058693794036306E-3</v>
      </c>
      <c r="E16" s="137"/>
      <c r="F16" s="136">
        <v>-0.34603964248611119</v>
      </c>
      <c r="G16" s="136">
        <v>-2.1482990608101223E-3</v>
      </c>
    </row>
    <row r="17" spans="1:7" x14ac:dyDescent="0.2">
      <c r="A17" s="130"/>
      <c r="B17" s="133"/>
      <c r="C17" s="133"/>
      <c r="D17" s="131"/>
      <c r="F17" s="133"/>
      <c r="G17" s="131"/>
    </row>
    <row r="18" spans="1:7" ht="16.5" thickBot="1" x14ac:dyDescent="0.3">
      <c r="A18" s="138" t="s">
        <v>144</v>
      </c>
      <c r="B18" s="139"/>
      <c r="C18" s="140"/>
      <c r="D18" s="141"/>
      <c r="E18" s="112"/>
      <c r="F18" s="140"/>
      <c r="G18" s="141"/>
    </row>
    <row r="19" spans="1:7" x14ac:dyDescent="0.2">
      <c r="A19" s="130" t="s">
        <v>24</v>
      </c>
      <c r="B19" s="131">
        <v>0.22050781380963488</v>
      </c>
      <c r="C19" s="131">
        <v>-0.16015344384261948</v>
      </c>
      <c r="D19" s="131">
        <v>-8.5260443966147972E-4</v>
      </c>
      <c r="E19" s="132"/>
      <c r="F19" s="131">
        <v>-0.23397562906257166</v>
      </c>
      <c r="G19" s="131">
        <v>-1.2456095562164171E-3</v>
      </c>
    </row>
    <row r="20" spans="1:7" x14ac:dyDescent="0.2">
      <c r="A20" s="130" t="s">
        <v>25</v>
      </c>
      <c r="B20" s="131">
        <v>0.42049779055937481</v>
      </c>
      <c r="C20" s="131">
        <v>-0.37173782260689292</v>
      </c>
      <c r="D20" s="131">
        <v>-1.8590685938775129E-3</v>
      </c>
      <c r="E20" s="132"/>
      <c r="F20" s="131">
        <v>-0.37173782260689292</v>
      </c>
      <c r="G20" s="131">
        <v>-1.8590685938775129E-3</v>
      </c>
    </row>
    <row r="21" spans="1:7" x14ac:dyDescent="0.2">
      <c r="A21" s="130" t="s">
        <v>26</v>
      </c>
      <c r="B21" s="131">
        <v>0.12666443512609424</v>
      </c>
      <c r="C21" s="131">
        <v>-0.29002324692179432</v>
      </c>
      <c r="D21" s="131">
        <v>-2.1062685753890568E-3</v>
      </c>
      <c r="E21" s="132"/>
      <c r="F21" s="131">
        <v>-0.53845689546454201</v>
      </c>
      <c r="G21" s="131">
        <v>-3.9104963141949039E-3</v>
      </c>
    </row>
    <row r="22" spans="1:7" x14ac:dyDescent="0.2">
      <c r="A22" s="130" t="s">
        <v>27</v>
      </c>
      <c r="B22" s="131">
        <v>5.5062838076199633E-2</v>
      </c>
      <c r="C22" s="131">
        <v>-9.8709545159320178E-2</v>
      </c>
      <c r="D22" s="131">
        <v>-8.3272942889469953E-4</v>
      </c>
      <c r="E22" s="132"/>
      <c r="F22" s="131">
        <v>-9.8709545159320178E-2</v>
      </c>
      <c r="G22" s="131">
        <v>-8.3272942889469953E-4</v>
      </c>
    </row>
    <row r="23" spans="1:7" x14ac:dyDescent="0.2">
      <c r="A23" s="130" t="s">
        <v>28</v>
      </c>
      <c r="B23" s="131">
        <v>0.12076023993630247</v>
      </c>
      <c r="C23" s="131">
        <v>-9.3348512863420455E-2</v>
      </c>
      <c r="D23" s="131">
        <v>-4.0152615515384017E-4</v>
      </c>
      <c r="E23" s="132"/>
      <c r="F23" s="131">
        <v>-9.3348512863420455E-2</v>
      </c>
      <c r="G23" s="131">
        <v>-4.0152615515384017E-4</v>
      </c>
    </row>
    <row r="24" spans="1:7" x14ac:dyDescent="0.2">
      <c r="A24" s="130" t="s">
        <v>29</v>
      </c>
      <c r="B24" s="131">
        <v>5.6506882492393974E-2</v>
      </c>
      <c r="C24" s="131">
        <v>-0.14583865582546765</v>
      </c>
      <c r="D24" s="131">
        <v>-7.8095108863218742E-4</v>
      </c>
      <c r="E24" s="132"/>
      <c r="F24" s="131">
        <v>-0.46410587315347712</v>
      </c>
      <c r="G24" s="131">
        <v>-2.4852394917404788E-3</v>
      </c>
    </row>
    <row r="25" spans="1:7" ht="15.75" x14ac:dyDescent="0.25">
      <c r="A25" s="134" t="s">
        <v>143</v>
      </c>
      <c r="B25" s="135">
        <v>1</v>
      </c>
      <c r="C25" s="136">
        <v>-0.2533145538945013</v>
      </c>
      <c r="D25" s="136">
        <v>-1.3749994485226977E-3</v>
      </c>
      <c r="E25" s="137"/>
      <c r="F25" s="136">
        <v>-0.31904491857771966</v>
      </c>
      <c r="G25" s="136">
        <v>-1.7864956594924905E-3</v>
      </c>
    </row>
    <row r="26" spans="1:7" ht="15.75" thickBot="1" x14ac:dyDescent="0.25">
      <c r="A26" s="112"/>
      <c r="B26" s="112"/>
      <c r="C26" s="112"/>
      <c r="D26" s="112"/>
      <c r="E26" s="112"/>
      <c r="F26" s="112"/>
      <c r="G26" s="112"/>
    </row>
  </sheetData>
  <pageMargins left="0.7" right="0.7" top="0.75" bottom="0.75" header="0.3" footer="0.3"/>
  <pageSetup scale="9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activeCell="N31" sqref="N31:N32"/>
    </sheetView>
  </sheetViews>
  <sheetFormatPr defaultColWidth="9.140625" defaultRowHeight="15" x14ac:dyDescent="0.2"/>
  <cols>
    <col min="1" max="1" width="36" style="105" customWidth="1"/>
    <col min="2" max="2" width="15.7109375" style="105" customWidth="1"/>
    <col min="3" max="3" width="18.7109375" style="105" customWidth="1"/>
    <col min="4" max="4" width="17.7109375" style="105" customWidth="1"/>
    <col min="5" max="5" width="1.42578125" style="105" customWidth="1"/>
    <col min="6" max="6" width="18.7109375" style="105" customWidth="1"/>
    <col min="7" max="7" width="17.7109375" style="105" customWidth="1"/>
    <col min="8" max="16384" width="9.140625" style="105"/>
  </cols>
  <sheetData>
    <row r="1" spans="1:7" ht="15.75" x14ac:dyDescent="0.25">
      <c r="A1" s="142" t="s">
        <v>152</v>
      </c>
    </row>
    <row r="2" spans="1:7" s="51" customFormat="1" ht="15.75" x14ac:dyDescent="0.25">
      <c r="A2" s="50" t="s">
        <v>139</v>
      </c>
      <c r="B2" s="52"/>
      <c r="E2" s="52"/>
    </row>
    <row r="3" spans="1:7" s="51" customFormat="1" x14ac:dyDescent="0.2">
      <c r="A3" s="54" t="s">
        <v>137</v>
      </c>
      <c r="B3" s="52"/>
      <c r="E3" s="52"/>
    </row>
    <row r="4" spans="1:7" s="51" customFormat="1" ht="15.75" thickBot="1" x14ac:dyDescent="0.25">
      <c r="A4" s="57"/>
      <c r="B4" s="126"/>
      <c r="C4" s="126"/>
      <c r="D4" s="112"/>
      <c r="E4" s="57"/>
      <c r="F4" s="126"/>
      <c r="G4" s="112"/>
    </row>
    <row r="5" spans="1:7" s="51" customFormat="1" ht="24.95" customHeight="1" x14ac:dyDescent="0.25">
      <c r="B5" s="52"/>
      <c r="C5" s="110" t="s">
        <v>168</v>
      </c>
      <c r="D5" s="110"/>
      <c r="E5" s="109"/>
      <c r="F5" s="110" t="s">
        <v>169</v>
      </c>
      <c r="G5" s="110"/>
    </row>
    <row r="6" spans="1:7" s="51" customFormat="1" ht="15" customHeight="1" thickBot="1" x14ac:dyDescent="0.3">
      <c r="A6" s="105"/>
      <c r="B6" s="105"/>
      <c r="C6" s="188" t="s">
        <v>162</v>
      </c>
      <c r="D6" s="189"/>
      <c r="E6" s="105"/>
      <c r="F6" s="188" t="s">
        <v>177</v>
      </c>
      <c r="G6" s="189"/>
    </row>
    <row r="7" spans="1:7" s="109" customFormat="1" ht="54.95" customHeight="1" thickBot="1" x14ac:dyDescent="0.3">
      <c r="A7" s="127"/>
      <c r="B7" s="128" t="s">
        <v>200</v>
      </c>
      <c r="C7" s="128" t="s">
        <v>140</v>
      </c>
      <c r="D7" s="128" t="s">
        <v>141</v>
      </c>
      <c r="E7" s="129"/>
      <c r="F7" s="128" t="s">
        <v>140</v>
      </c>
      <c r="G7" s="128" t="s">
        <v>141</v>
      </c>
    </row>
    <row r="8" spans="1:7" ht="15.75" x14ac:dyDescent="0.25">
      <c r="A8" s="109"/>
    </row>
    <row r="9" spans="1:7" ht="16.5" thickBot="1" x14ac:dyDescent="0.3">
      <c r="A9" s="138" t="s">
        <v>142</v>
      </c>
      <c r="B9" s="139"/>
      <c r="C9" s="140"/>
      <c r="D9" s="141"/>
      <c r="E9" s="112"/>
      <c r="F9" s="140"/>
      <c r="G9" s="141"/>
    </row>
    <row r="10" spans="1:7" x14ac:dyDescent="0.2">
      <c r="A10" s="130" t="s">
        <v>24</v>
      </c>
      <c r="B10" s="131">
        <v>0.45508236085788606</v>
      </c>
      <c r="C10" s="131">
        <v>-0.34655988546543165</v>
      </c>
      <c r="D10" s="131">
        <v>-6.1287276255282946E-3</v>
      </c>
      <c r="E10" s="132"/>
      <c r="F10" s="131">
        <v>-0.38436339362893174</v>
      </c>
      <c r="G10" s="131">
        <v>-6.7972626018495443E-3</v>
      </c>
    </row>
    <row r="11" spans="1:7" x14ac:dyDescent="0.2">
      <c r="A11" s="130" t="s">
        <v>25</v>
      </c>
      <c r="B11" s="131">
        <v>0.38346051585881541</v>
      </c>
      <c r="C11" s="131">
        <v>-0.34511806484308383</v>
      </c>
      <c r="D11" s="131">
        <v>-5.6030076321353008E-3</v>
      </c>
      <c r="E11" s="132"/>
      <c r="F11" s="131">
        <v>-0.34511806484308383</v>
      </c>
      <c r="G11" s="131">
        <v>-5.6030076321353008E-3</v>
      </c>
    </row>
    <row r="12" spans="1:7" x14ac:dyDescent="0.2">
      <c r="A12" s="130" t="s">
        <v>26</v>
      </c>
      <c r="B12" s="131">
        <v>4.9381260633590759E-2</v>
      </c>
      <c r="C12" s="131">
        <v>-0.1550415132461461</v>
      </c>
      <c r="D12" s="131">
        <v>-1.4749727843132031E-3</v>
      </c>
      <c r="E12" s="132"/>
      <c r="F12" s="131">
        <v>-0.48696084594876748</v>
      </c>
      <c r="G12" s="131">
        <v>-4.6326559884658511E-3</v>
      </c>
    </row>
    <row r="13" spans="1:7" x14ac:dyDescent="0.2">
      <c r="A13" s="130" t="s">
        <v>27</v>
      </c>
      <c r="B13" s="131">
        <v>1.3369765089323462E-2</v>
      </c>
      <c r="C13" s="131">
        <v>-9.9999999999999978E-2</v>
      </c>
      <c r="D13" s="131">
        <v>-1.0756349083929754E-3</v>
      </c>
      <c r="E13" s="132"/>
      <c r="F13" s="131">
        <v>-9.9999999999999978E-2</v>
      </c>
      <c r="G13" s="131">
        <v>-1.0756349083929754E-3</v>
      </c>
    </row>
    <row r="14" spans="1:7" x14ac:dyDescent="0.2">
      <c r="A14" s="130" t="s">
        <v>28</v>
      </c>
      <c r="B14" s="131">
        <v>7.8648231321223325E-2</v>
      </c>
      <c r="C14" s="131">
        <v>-9.9556558585645674E-2</v>
      </c>
      <c r="D14" s="131">
        <v>-7.2057253107292289E-4</v>
      </c>
      <c r="E14" s="132"/>
      <c r="F14" s="131">
        <v>-9.9556558585645674E-2</v>
      </c>
      <c r="G14" s="131">
        <v>-7.2057253107292289E-4</v>
      </c>
    </row>
    <row r="15" spans="1:7" x14ac:dyDescent="0.2">
      <c r="A15" s="130" t="s">
        <v>29</v>
      </c>
      <c r="B15" s="131">
        <v>2.0057866239160997E-2</v>
      </c>
      <c r="C15" s="131">
        <v>-0.14905917582334027</v>
      </c>
      <c r="D15" s="131">
        <v>-1.2858736389277042E-3</v>
      </c>
      <c r="E15" s="132"/>
      <c r="F15" s="131">
        <v>-0.47067479967650933</v>
      </c>
      <c r="G15" s="131">
        <v>-4.0603224462269719E-3</v>
      </c>
    </row>
    <row r="16" spans="1:7" ht="15.75" x14ac:dyDescent="0.25">
      <c r="A16" s="134" t="s">
        <v>143</v>
      </c>
      <c r="B16" s="135">
        <v>1</v>
      </c>
      <c r="C16" s="136">
        <v>-0.3098653201763118</v>
      </c>
      <c r="D16" s="136">
        <v>-5.1072886719541761E-3</v>
      </c>
      <c r="E16" s="137"/>
      <c r="F16" s="136">
        <v>-0.34991054816125461</v>
      </c>
      <c r="G16" s="136">
        <v>-5.6231070476613042E-3</v>
      </c>
    </row>
    <row r="17" spans="1:7" x14ac:dyDescent="0.2">
      <c r="A17" s="130"/>
      <c r="B17" s="133"/>
      <c r="C17" s="133"/>
      <c r="D17" s="131"/>
      <c r="F17" s="133"/>
      <c r="G17" s="131"/>
    </row>
    <row r="18" spans="1:7" ht="16.5" thickBot="1" x14ac:dyDescent="0.3">
      <c r="A18" s="138" t="s">
        <v>144</v>
      </c>
      <c r="B18" s="139"/>
      <c r="C18" s="140"/>
      <c r="D18" s="141"/>
      <c r="E18" s="112"/>
      <c r="F18" s="140"/>
      <c r="G18" s="141"/>
    </row>
    <row r="19" spans="1:7" x14ac:dyDescent="0.2">
      <c r="A19" s="130" t="s">
        <v>24</v>
      </c>
      <c r="B19" s="131">
        <v>0.46802629142175994</v>
      </c>
      <c r="C19" s="131">
        <v>-0.26688828017231758</v>
      </c>
      <c r="D19" s="131">
        <v>-4.8548726639802697E-3</v>
      </c>
      <c r="E19" s="132"/>
      <c r="F19" s="131">
        <v>-0.30930103425461725</v>
      </c>
      <c r="G19" s="131">
        <v>-5.6263884467839531E-3</v>
      </c>
    </row>
    <row r="20" spans="1:7" x14ac:dyDescent="0.2">
      <c r="A20" s="130" t="s">
        <v>25</v>
      </c>
      <c r="B20" s="131">
        <v>0.32760225708042973</v>
      </c>
      <c r="C20" s="131">
        <v>-0.23627325241959385</v>
      </c>
      <c r="D20" s="131">
        <v>-3.2777088773841365E-3</v>
      </c>
      <c r="E20" s="132"/>
      <c r="F20" s="131">
        <v>-0.23627325241959385</v>
      </c>
      <c r="G20" s="131">
        <v>-3.2777088773841365E-3</v>
      </c>
    </row>
    <row r="21" spans="1:7" x14ac:dyDescent="0.2">
      <c r="A21" s="130" t="s">
        <v>26</v>
      </c>
      <c r="B21" s="131">
        <v>7.9275566628988783E-2</v>
      </c>
      <c r="C21" s="131">
        <v>2.474809316305852E-2</v>
      </c>
      <c r="D21" s="131">
        <v>3.7803411701141588E-4</v>
      </c>
      <c r="E21" s="132"/>
      <c r="F21" s="131">
        <v>-0.37779677573066173</v>
      </c>
      <c r="G21" s="131">
        <v>-5.7709525167089692E-3</v>
      </c>
    </row>
    <row r="22" spans="1:7" x14ac:dyDescent="0.2">
      <c r="A22" s="130" t="s">
        <v>27</v>
      </c>
      <c r="B22" s="131">
        <v>1.0249768068044875E-2</v>
      </c>
      <c r="C22" s="131">
        <v>-8.521099647890909E-2</v>
      </c>
      <c r="D22" s="131">
        <v>-7.0279207765781501E-4</v>
      </c>
      <c r="E22" s="132"/>
      <c r="F22" s="131">
        <v>-8.521099647890909E-2</v>
      </c>
      <c r="G22" s="131">
        <v>-7.0279207765781501E-4</v>
      </c>
    </row>
    <row r="23" spans="1:7" x14ac:dyDescent="0.2">
      <c r="A23" s="130" t="s">
        <v>28</v>
      </c>
      <c r="B23" s="131">
        <v>9.649094251914693E-2</v>
      </c>
      <c r="C23" s="131">
        <v>-6.6052296267545191E-2</v>
      </c>
      <c r="D23" s="131">
        <v>-5.8663692855944361E-4</v>
      </c>
      <c r="E23" s="132"/>
      <c r="F23" s="131">
        <v>-6.6052296267545191E-2</v>
      </c>
      <c r="G23" s="131">
        <v>-5.8663692855944361E-4</v>
      </c>
    </row>
    <row r="24" spans="1:7" x14ac:dyDescent="0.2">
      <c r="A24" s="130" t="s">
        <v>29</v>
      </c>
      <c r="B24" s="131">
        <v>1.8355174281629694E-2</v>
      </c>
      <c r="C24" s="131">
        <v>2.0917757333042482E-3</v>
      </c>
      <c r="D24" s="131">
        <v>1.6515987399908117E-5</v>
      </c>
      <c r="E24" s="132"/>
      <c r="F24" s="131">
        <v>-0.37665180132145859</v>
      </c>
      <c r="G24" s="131">
        <v>-2.9739212984134446E-3</v>
      </c>
    </row>
    <row r="25" spans="1:7" ht="15.75" x14ac:dyDescent="0.25">
      <c r="A25" s="134" t="s">
        <v>143</v>
      </c>
      <c r="B25" s="135">
        <v>1</v>
      </c>
      <c r="C25" s="136">
        <v>-0.20756091002990826</v>
      </c>
      <c r="D25" s="136">
        <v>-3.3795294578221327E-3</v>
      </c>
      <c r="E25" s="137"/>
      <c r="F25" s="136">
        <v>-0.26627507097205977</v>
      </c>
      <c r="G25" s="136">
        <v>-4.2829735255627459E-3</v>
      </c>
    </row>
    <row r="26" spans="1:7" ht="15.75" thickBot="1" x14ac:dyDescent="0.25">
      <c r="A26" s="112"/>
      <c r="B26" s="112"/>
      <c r="C26" s="112"/>
      <c r="D26" s="112"/>
      <c r="E26" s="112"/>
      <c r="F26" s="112"/>
      <c r="G26" s="112"/>
    </row>
  </sheetData>
  <pageMargins left="0.7" right="0.7" top="0.75" bottom="0.75" header="0.3" footer="0.3"/>
  <pageSetup scale="9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activeCell="N31" sqref="N31:N32"/>
    </sheetView>
  </sheetViews>
  <sheetFormatPr defaultColWidth="9.140625" defaultRowHeight="15" x14ac:dyDescent="0.2"/>
  <cols>
    <col min="1" max="1" width="36" style="105" customWidth="1"/>
    <col min="2" max="2" width="15.7109375" style="105" customWidth="1"/>
    <col min="3" max="3" width="18.7109375" style="105" customWidth="1"/>
    <col min="4" max="4" width="17.7109375" style="105" customWidth="1"/>
    <col min="5" max="5" width="1.42578125" style="105" customWidth="1"/>
    <col min="6" max="6" width="18.7109375" style="105" customWidth="1"/>
    <col min="7" max="7" width="17.7109375" style="105" customWidth="1"/>
    <col min="8" max="16384" width="9.140625" style="105"/>
  </cols>
  <sheetData>
    <row r="1" spans="1:7" ht="15.75" x14ac:dyDescent="0.25">
      <c r="A1" s="142" t="s">
        <v>153</v>
      </c>
    </row>
    <row r="2" spans="1:7" s="51" customFormat="1" ht="15.75" x14ac:dyDescent="0.25">
      <c r="A2" s="50" t="s">
        <v>145</v>
      </c>
      <c r="B2" s="52"/>
      <c r="E2" s="52"/>
    </row>
    <row r="3" spans="1:7" s="51" customFormat="1" x14ac:dyDescent="0.2">
      <c r="A3" s="54" t="s">
        <v>137</v>
      </c>
      <c r="B3" s="52"/>
      <c r="E3" s="52"/>
    </row>
    <row r="4" spans="1:7" s="51" customFormat="1" ht="15.75" thickBot="1" x14ac:dyDescent="0.25">
      <c r="A4" s="57"/>
      <c r="B4" s="126"/>
      <c r="C4" s="126"/>
      <c r="D4" s="112"/>
      <c r="E4" s="57"/>
      <c r="F4" s="126"/>
      <c r="G4" s="112"/>
    </row>
    <row r="5" spans="1:7" s="51" customFormat="1" ht="24.95" customHeight="1" x14ac:dyDescent="0.25">
      <c r="B5" s="52"/>
      <c r="C5" s="110" t="s">
        <v>168</v>
      </c>
      <c r="D5" s="110"/>
      <c r="E5" s="109"/>
      <c r="F5" s="110" t="s">
        <v>169</v>
      </c>
      <c r="G5" s="110"/>
    </row>
    <row r="6" spans="1:7" s="51" customFormat="1" ht="15" customHeight="1" thickBot="1" x14ac:dyDescent="0.3">
      <c r="A6" s="105"/>
      <c r="B6" s="105"/>
      <c r="C6" s="188" t="s">
        <v>162</v>
      </c>
      <c r="D6" s="189"/>
      <c r="E6" s="105"/>
      <c r="F6" s="188" t="s">
        <v>177</v>
      </c>
      <c r="G6" s="189"/>
    </row>
    <row r="7" spans="1:7" s="109" customFormat="1" ht="54.95" customHeight="1" thickBot="1" x14ac:dyDescent="0.3">
      <c r="A7" s="127"/>
      <c r="B7" s="128" t="s">
        <v>200</v>
      </c>
      <c r="C7" s="128" t="s">
        <v>140</v>
      </c>
      <c r="D7" s="128" t="s">
        <v>141</v>
      </c>
      <c r="E7" s="129"/>
      <c r="F7" s="128" t="s">
        <v>140</v>
      </c>
      <c r="G7" s="128" t="s">
        <v>141</v>
      </c>
    </row>
    <row r="8" spans="1:7" ht="15.75" x14ac:dyDescent="0.25">
      <c r="A8" s="109"/>
    </row>
    <row r="9" spans="1:7" ht="16.5" thickBot="1" x14ac:dyDescent="0.3">
      <c r="A9" s="138" t="s">
        <v>142</v>
      </c>
      <c r="B9" s="139"/>
      <c r="C9" s="140"/>
      <c r="D9" s="141"/>
      <c r="E9" s="112"/>
      <c r="F9" s="140"/>
      <c r="G9" s="141"/>
    </row>
    <row r="10" spans="1:7" x14ac:dyDescent="0.2">
      <c r="A10" s="130" t="s">
        <v>24</v>
      </c>
      <c r="B10" s="131">
        <v>0.42474969528944079</v>
      </c>
      <c r="C10" s="131">
        <v>-0.29456256566690908</v>
      </c>
      <c r="D10" s="131">
        <v>-5.9120479193671563E-3</v>
      </c>
      <c r="E10" s="132"/>
      <c r="F10" s="131">
        <v>-0.33535575816324398</v>
      </c>
      <c r="G10" s="131">
        <v>-6.7307918363895824E-3</v>
      </c>
    </row>
    <row r="11" spans="1:7" x14ac:dyDescent="0.2">
      <c r="A11" s="130" t="s">
        <v>25</v>
      </c>
      <c r="B11" s="131">
        <v>0.43833079858480817</v>
      </c>
      <c r="C11" s="131">
        <v>-0.35865607415848033</v>
      </c>
      <c r="D11" s="131">
        <v>-8.0935366020695974E-3</v>
      </c>
      <c r="E11" s="132"/>
      <c r="F11" s="131">
        <v>-0.35865607415848033</v>
      </c>
      <c r="G11" s="131">
        <v>-8.0935366020695974E-3</v>
      </c>
    </row>
    <row r="12" spans="1:7" x14ac:dyDescent="0.2">
      <c r="A12" s="130" t="s">
        <v>26</v>
      </c>
      <c r="B12" s="131">
        <v>4.5710570676180985E-2</v>
      </c>
      <c r="C12" s="131">
        <v>-0.18942851610467712</v>
      </c>
      <c r="D12" s="131">
        <v>-2.0284351372789316E-3</v>
      </c>
      <c r="E12" s="132"/>
      <c r="F12" s="131">
        <v>-0.50783983483812056</v>
      </c>
      <c r="G12" s="131">
        <v>-5.4380416754483503E-3</v>
      </c>
    </row>
    <row r="13" spans="1:7" x14ac:dyDescent="0.2">
      <c r="A13" s="130" t="s">
        <v>27</v>
      </c>
      <c r="B13" s="131">
        <v>9.7360163807252639E-3</v>
      </c>
      <c r="C13" s="131">
        <v>-9.9876055949872616E-2</v>
      </c>
      <c r="D13" s="131">
        <v>-9.5128156420009669E-4</v>
      </c>
      <c r="E13" s="132"/>
      <c r="F13" s="131">
        <v>-9.9876055949872616E-2</v>
      </c>
      <c r="G13" s="131">
        <v>-9.5128156420009669E-4</v>
      </c>
    </row>
    <row r="14" spans="1:7" x14ac:dyDescent="0.2">
      <c r="A14" s="130" t="s">
        <v>28</v>
      </c>
      <c r="B14" s="131">
        <v>6.6509940223323141E-2</v>
      </c>
      <c r="C14" s="131">
        <v>-9.7443389499645816E-2</v>
      </c>
      <c r="D14" s="131">
        <v>-7.2524224662396861E-4</v>
      </c>
      <c r="E14" s="132"/>
      <c r="F14" s="131">
        <v>-9.7443389499645816E-2</v>
      </c>
      <c r="G14" s="131">
        <v>-7.2524224662396861E-4</v>
      </c>
    </row>
    <row r="15" spans="1:7" x14ac:dyDescent="0.2">
      <c r="A15" s="130" t="s">
        <v>29</v>
      </c>
      <c r="B15" s="131">
        <v>1.4962978845521632E-2</v>
      </c>
      <c r="C15" s="131">
        <v>-6.6904696594047949E-2</v>
      </c>
      <c r="D15" s="131">
        <v>-5.2354594831944656E-4</v>
      </c>
      <c r="E15" s="132"/>
      <c r="F15" s="131">
        <v>-0.41957085103520014</v>
      </c>
      <c r="G15" s="131">
        <v>-3.2832466220609566E-3</v>
      </c>
    </row>
    <row r="16" spans="1:7" ht="15.75" x14ac:dyDescent="0.25">
      <c r="A16" s="134" t="s">
        <v>143</v>
      </c>
      <c r="B16" s="135">
        <v>1</v>
      </c>
      <c r="C16" s="136">
        <v>-0.29943869147471375</v>
      </c>
      <c r="D16" s="136">
        <v>-6.2168391604644369E-3</v>
      </c>
      <c r="E16" s="137"/>
      <c r="F16" s="136">
        <v>-0.33659728685491103</v>
      </c>
      <c r="G16" s="136">
        <v>-6.7617487931819226E-3</v>
      </c>
    </row>
    <row r="17" spans="1:7" x14ac:dyDescent="0.2">
      <c r="A17" s="130"/>
      <c r="B17" s="133"/>
      <c r="C17" s="133"/>
      <c r="D17" s="131"/>
      <c r="F17" s="133"/>
      <c r="G17" s="131"/>
    </row>
    <row r="18" spans="1:7" ht="16.5" thickBot="1" x14ac:dyDescent="0.3">
      <c r="A18" s="138" t="s">
        <v>144</v>
      </c>
      <c r="B18" s="139"/>
      <c r="C18" s="140"/>
      <c r="D18" s="141"/>
      <c r="E18" s="112"/>
      <c r="F18" s="140"/>
      <c r="G18" s="141"/>
    </row>
    <row r="19" spans="1:7" x14ac:dyDescent="0.2">
      <c r="A19" s="130" t="s">
        <v>24</v>
      </c>
      <c r="B19" s="131">
        <v>0.43758038220504558</v>
      </c>
      <c r="C19" s="131">
        <v>-0.27300616625412627</v>
      </c>
      <c r="D19" s="131">
        <v>-5.6452416834964414E-3</v>
      </c>
      <c r="E19" s="132"/>
      <c r="F19" s="131">
        <v>-0.31504589644179426</v>
      </c>
      <c r="G19" s="131">
        <v>-6.5145423314439121E-3</v>
      </c>
    </row>
    <row r="20" spans="1:7" x14ac:dyDescent="0.2">
      <c r="A20" s="130" t="s">
        <v>25</v>
      </c>
      <c r="B20" s="131">
        <v>0.38573637870094013</v>
      </c>
      <c r="C20" s="131">
        <v>-0.24692279722633542</v>
      </c>
      <c r="D20" s="131">
        <v>-4.9038239406469378E-3</v>
      </c>
      <c r="E20" s="132"/>
      <c r="F20" s="131">
        <v>-0.24692279722633542</v>
      </c>
      <c r="G20" s="131">
        <v>-4.9038239406469378E-3</v>
      </c>
    </row>
    <row r="21" spans="1:7" x14ac:dyDescent="0.2">
      <c r="A21" s="130" t="s">
        <v>26</v>
      </c>
      <c r="B21" s="131">
        <v>6.0348316174517191E-2</v>
      </c>
      <c r="C21" s="131">
        <v>-0.131796687704719</v>
      </c>
      <c r="D21" s="131">
        <v>-1.8633468416875667E-3</v>
      </c>
      <c r="E21" s="132"/>
      <c r="F21" s="131">
        <v>-0.4728471281522193</v>
      </c>
      <c r="G21" s="131">
        <v>-6.6851316082955454E-3</v>
      </c>
    </row>
    <row r="22" spans="1:7" x14ac:dyDescent="0.2">
      <c r="A22" s="130" t="s">
        <v>27</v>
      </c>
      <c r="B22" s="131">
        <v>9.3179124738796085E-3</v>
      </c>
      <c r="C22" s="131">
        <v>-8.7673905632869767E-2</v>
      </c>
      <c r="D22" s="131">
        <v>-7.9924569371647095E-4</v>
      </c>
      <c r="E22" s="132"/>
      <c r="F22" s="131">
        <v>-8.7673905632869767E-2</v>
      </c>
      <c r="G22" s="131">
        <v>-7.9924569371647095E-4</v>
      </c>
    </row>
    <row r="23" spans="1:7" x14ac:dyDescent="0.2">
      <c r="A23" s="130" t="s">
        <v>28</v>
      </c>
      <c r="B23" s="131">
        <v>8.8156878629142871E-2</v>
      </c>
      <c r="C23" s="131">
        <v>-7.4259827728076364E-2</v>
      </c>
      <c r="D23" s="131">
        <v>-7.3262076073180938E-4</v>
      </c>
      <c r="E23" s="132"/>
      <c r="F23" s="131">
        <v>-7.4259827728076364E-2</v>
      </c>
      <c r="G23" s="131">
        <v>-7.3262076073180938E-4</v>
      </c>
    </row>
    <row r="24" spans="1:7" x14ac:dyDescent="0.2">
      <c r="A24" s="130" t="s">
        <v>29</v>
      </c>
      <c r="B24" s="131">
        <v>1.8860131816474581E-2</v>
      </c>
      <c r="C24" s="131">
        <v>0.15750768807970383</v>
      </c>
      <c r="D24" s="131">
        <v>1.553644101442648E-3</v>
      </c>
      <c r="E24" s="132"/>
      <c r="F24" s="131">
        <v>-0.27997579683452817</v>
      </c>
      <c r="G24" s="131">
        <v>-2.7616604027516103E-3</v>
      </c>
    </row>
    <row r="25" spans="1:7" ht="15.75" x14ac:dyDescent="0.25">
      <c r="A25" s="134" t="s">
        <v>143</v>
      </c>
      <c r="B25" s="135">
        <v>1</v>
      </c>
      <c r="C25" s="136">
        <v>-0.2270557930146504</v>
      </c>
      <c r="D25" s="136">
        <v>-4.5170110748564045E-3</v>
      </c>
      <c r="E25" s="137"/>
      <c r="F25" s="136">
        <v>-0.2742843702225643</v>
      </c>
      <c r="G25" s="136">
        <v>-5.2697737880344122E-3</v>
      </c>
    </row>
    <row r="26" spans="1:7" ht="15.75" thickBot="1" x14ac:dyDescent="0.25">
      <c r="A26" s="112"/>
      <c r="B26" s="112"/>
      <c r="C26" s="112"/>
      <c r="D26" s="112"/>
      <c r="E26" s="112"/>
      <c r="F26" s="112"/>
      <c r="G26" s="112"/>
    </row>
  </sheetData>
  <pageMargins left="0.7" right="0.7" top="0.75" bottom="0.75" header="0.3" footer="0.3"/>
  <pageSetup scale="9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activeCell="N31" sqref="N31:N32"/>
    </sheetView>
  </sheetViews>
  <sheetFormatPr defaultColWidth="9.140625" defaultRowHeight="15" x14ac:dyDescent="0.2"/>
  <cols>
    <col min="1" max="1" width="36" style="105" customWidth="1"/>
    <col min="2" max="2" width="15.7109375" style="105" customWidth="1"/>
    <col min="3" max="3" width="18.7109375" style="105" customWidth="1"/>
    <col min="4" max="4" width="17.7109375" style="105" customWidth="1"/>
    <col min="5" max="5" width="1.42578125" style="105" customWidth="1"/>
    <col min="6" max="6" width="18.7109375" style="105" customWidth="1"/>
    <col min="7" max="7" width="17.7109375" style="105" customWidth="1"/>
    <col min="8" max="16384" width="9.140625" style="105"/>
  </cols>
  <sheetData>
    <row r="1" spans="1:7" ht="15.75" x14ac:dyDescent="0.25">
      <c r="A1" s="142" t="s">
        <v>154</v>
      </c>
    </row>
    <row r="2" spans="1:7" s="51" customFormat="1" ht="15.75" x14ac:dyDescent="0.25">
      <c r="A2" s="50" t="s">
        <v>146</v>
      </c>
      <c r="B2" s="52"/>
      <c r="E2" s="52"/>
    </row>
    <row r="3" spans="1:7" s="51" customFormat="1" x14ac:dyDescent="0.2">
      <c r="A3" s="54" t="s">
        <v>137</v>
      </c>
      <c r="B3" s="52"/>
      <c r="E3" s="52"/>
    </row>
    <row r="4" spans="1:7" s="51" customFormat="1" ht="15.75" thickBot="1" x14ac:dyDescent="0.25">
      <c r="A4" s="57"/>
      <c r="B4" s="126"/>
      <c r="C4" s="126"/>
      <c r="D4" s="112"/>
      <c r="E4" s="57"/>
      <c r="F4" s="126"/>
      <c r="G4" s="112"/>
    </row>
    <row r="5" spans="1:7" s="51" customFormat="1" ht="24.95" customHeight="1" x14ac:dyDescent="0.25">
      <c r="B5" s="52"/>
      <c r="C5" s="110" t="s">
        <v>168</v>
      </c>
      <c r="D5" s="110"/>
      <c r="E5" s="109"/>
      <c r="F5" s="110" t="s">
        <v>169</v>
      </c>
      <c r="G5" s="110"/>
    </row>
    <row r="6" spans="1:7" s="51" customFormat="1" ht="15" customHeight="1" thickBot="1" x14ac:dyDescent="0.3">
      <c r="A6" s="105"/>
      <c r="B6" s="105"/>
      <c r="C6" s="188" t="s">
        <v>162</v>
      </c>
      <c r="D6" s="189"/>
      <c r="E6" s="105"/>
      <c r="F6" s="188" t="s">
        <v>177</v>
      </c>
      <c r="G6" s="189"/>
    </row>
    <row r="7" spans="1:7" s="109" customFormat="1" ht="54.95" customHeight="1" thickBot="1" x14ac:dyDescent="0.3">
      <c r="A7" s="127"/>
      <c r="B7" s="128" t="s">
        <v>200</v>
      </c>
      <c r="C7" s="128" t="s">
        <v>140</v>
      </c>
      <c r="D7" s="128" t="s">
        <v>141</v>
      </c>
      <c r="E7" s="129"/>
      <c r="F7" s="128" t="s">
        <v>140</v>
      </c>
      <c r="G7" s="128" t="s">
        <v>141</v>
      </c>
    </row>
    <row r="8" spans="1:7" ht="15.75" x14ac:dyDescent="0.25">
      <c r="A8" s="109"/>
    </row>
    <row r="9" spans="1:7" ht="16.5" thickBot="1" x14ac:dyDescent="0.3">
      <c r="A9" s="138" t="s">
        <v>142</v>
      </c>
      <c r="B9" s="139"/>
      <c r="C9" s="140"/>
      <c r="D9" s="141"/>
      <c r="E9" s="112"/>
      <c r="F9" s="140"/>
      <c r="G9" s="141"/>
    </row>
    <row r="10" spans="1:7" x14ac:dyDescent="0.2">
      <c r="A10" s="130" t="s">
        <v>24</v>
      </c>
      <c r="B10" s="131">
        <v>0.50791216668162353</v>
      </c>
      <c r="C10" s="131">
        <v>-0.33388449875938481</v>
      </c>
      <c r="D10" s="131">
        <v>-3.5887639977165309E-3</v>
      </c>
      <c r="E10" s="132"/>
      <c r="F10" s="131">
        <v>-0.37207462774910749</v>
      </c>
      <c r="G10" s="131">
        <v>-3.9992513383859058E-3</v>
      </c>
    </row>
    <row r="11" spans="1:7" x14ac:dyDescent="0.2">
      <c r="A11" s="130" t="s">
        <v>25</v>
      </c>
      <c r="B11" s="131">
        <v>0.31833280878563797</v>
      </c>
      <c r="C11" s="131">
        <v>-0.31702475319285878</v>
      </c>
      <c r="D11" s="131">
        <v>-2.3268342267111896E-3</v>
      </c>
      <c r="E11" s="132"/>
      <c r="F11" s="131">
        <v>-0.31702475319285878</v>
      </c>
      <c r="G11" s="131">
        <v>-2.3268342267111896E-3</v>
      </c>
    </row>
    <row r="12" spans="1:7" x14ac:dyDescent="0.2">
      <c r="A12" s="130" t="s">
        <v>26</v>
      </c>
      <c r="B12" s="131">
        <v>6.9964104584376657E-2</v>
      </c>
      <c r="C12" s="131">
        <v>-0.15914381466053754</v>
      </c>
      <c r="D12" s="131">
        <v>-1.1681453369510135E-3</v>
      </c>
      <c r="E12" s="132"/>
      <c r="F12" s="131">
        <v>-0.48945166801907825</v>
      </c>
      <c r="G12" s="131">
        <v>-3.5926667013666679E-3</v>
      </c>
    </row>
    <row r="13" spans="1:7" x14ac:dyDescent="0.2">
      <c r="A13" s="130" t="s">
        <v>27</v>
      </c>
      <c r="B13" s="131">
        <v>1.2049607991211724E-2</v>
      </c>
      <c r="C13" s="131">
        <v>-0.10000000000000002</v>
      </c>
      <c r="D13" s="131">
        <v>-5.2792475823547943E-4</v>
      </c>
      <c r="E13" s="132"/>
      <c r="F13" s="131">
        <v>-0.10000000000000002</v>
      </c>
      <c r="G13" s="131">
        <v>-5.2792475823547943E-4</v>
      </c>
    </row>
    <row r="14" spans="1:7" x14ac:dyDescent="0.2">
      <c r="A14" s="130" t="s">
        <v>28</v>
      </c>
      <c r="B14" s="131">
        <v>7.0647251683179507E-2</v>
      </c>
      <c r="C14" s="131">
        <v>-9.9539315382559848E-2</v>
      </c>
      <c r="D14" s="131">
        <v>-3.5242506376373389E-4</v>
      </c>
      <c r="E14" s="132"/>
      <c r="F14" s="131">
        <v>-9.9539315382559848E-2</v>
      </c>
      <c r="G14" s="131">
        <v>-3.5242506376373389E-4</v>
      </c>
    </row>
    <row r="15" spans="1:7" x14ac:dyDescent="0.2">
      <c r="A15" s="130" t="s">
        <v>29</v>
      </c>
      <c r="B15" s="131">
        <v>2.1094060273970705E-2</v>
      </c>
      <c r="C15" s="131">
        <v>-0.17011381675263693</v>
      </c>
      <c r="D15" s="131">
        <v>-8.4045142507715607E-4</v>
      </c>
      <c r="E15" s="132"/>
      <c r="F15" s="131">
        <v>-0.48377177623586343</v>
      </c>
      <c r="G15" s="131">
        <v>-2.3900861582616625E-3</v>
      </c>
    </row>
    <row r="16" spans="1:7" ht="15.75" x14ac:dyDescent="0.25">
      <c r="A16" s="134" t="s">
        <v>143</v>
      </c>
      <c r="B16" s="135">
        <v>1</v>
      </c>
      <c r="C16" s="136">
        <v>-0.2934632647869494</v>
      </c>
      <c r="D16" s="136">
        <v>-2.6942004968636239E-3</v>
      </c>
      <c r="E16" s="137"/>
      <c r="F16" s="136">
        <v>-0.34258650904813792</v>
      </c>
      <c r="G16" s="136">
        <v>-3.1050095662298483E-3</v>
      </c>
    </row>
    <row r="17" spans="1:7" x14ac:dyDescent="0.2">
      <c r="A17" s="130"/>
      <c r="B17" s="133"/>
      <c r="C17" s="133"/>
      <c r="D17" s="131"/>
      <c r="F17" s="133"/>
      <c r="G17" s="131"/>
    </row>
    <row r="18" spans="1:7" ht="16.5" thickBot="1" x14ac:dyDescent="0.3">
      <c r="A18" s="138" t="s">
        <v>144</v>
      </c>
      <c r="B18" s="139"/>
      <c r="C18" s="140"/>
      <c r="D18" s="141"/>
      <c r="E18" s="112"/>
      <c r="F18" s="140"/>
      <c r="G18" s="141"/>
    </row>
    <row r="19" spans="1:7" x14ac:dyDescent="0.2">
      <c r="A19" s="130" t="s">
        <v>24</v>
      </c>
      <c r="B19" s="131">
        <v>0.39567736924923053</v>
      </c>
      <c r="C19" s="131">
        <v>-0.2438722055935601</v>
      </c>
      <c r="D19" s="131">
        <v>-2.0410439779611628E-3</v>
      </c>
      <c r="E19" s="132"/>
      <c r="F19" s="131">
        <v>-0.28722297276128844</v>
      </c>
      <c r="G19" s="131">
        <v>-2.4038603229084485E-3</v>
      </c>
    </row>
    <row r="20" spans="1:7" x14ac:dyDescent="0.2">
      <c r="A20" s="130" t="s">
        <v>25</v>
      </c>
      <c r="B20" s="131">
        <v>0.33808793645012403</v>
      </c>
      <c r="C20" s="131">
        <v>-0.10877481599523769</v>
      </c>
      <c r="D20" s="131">
        <v>-8.4749612127613268E-4</v>
      </c>
      <c r="E20" s="132"/>
      <c r="F20" s="131">
        <v>-0.10877481599523769</v>
      </c>
      <c r="G20" s="131">
        <v>-8.4749612127613268E-4</v>
      </c>
    </row>
    <row r="21" spans="1:7" x14ac:dyDescent="0.2">
      <c r="A21" s="130" t="s">
        <v>26</v>
      </c>
      <c r="B21" s="131">
        <v>0.10715033690115379</v>
      </c>
      <c r="C21" s="131">
        <v>-4.1351993669502589E-2</v>
      </c>
      <c r="D21" s="131">
        <v>-4.6463363704647085E-4</v>
      </c>
      <c r="E21" s="132"/>
      <c r="F21" s="131">
        <v>-0.41793121211175799</v>
      </c>
      <c r="G21" s="131">
        <v>-4.6959017422644614E-3</v>
      </c>
    </row>
    <row r="22" spans="1:7" x14ac:dyDescent="0.2">
      <c r="A22" s="130" t="s">
        <v>27</v>
      </c>
      <c r="B22" s="131">
        <v>1.7705518623269464E-2</v>
      </c>
      <c r="C22" s="131">
        <v>-3.2906568789649759E-2</v>
      </c>
      <c r="D22" s="131">
        <v>-2.551403707472775E-4</v>
      </c>
      <c r="E22" s="132"/>
      <c r="F22" s="131">
        <v>-3.2906568789649759E-2</v>
      </c>
      <c r="G22" s="131">
        <v>-2.551403707472775E-4</v>
      </c>
    </row>
    <row r="23" spans="1:7" x14ac:dyDescent="0.2">
      <c r="A23" s="130" t="s">
        <v>28</v>
      </c>
      <c r="B23" s="131">
        <v>0.11427643649539708</v>
      </c>
      <c r="C23" s="131">
        <v>-2.9590486421572366E-2</v>
      </c>
      <c r="D23" s="131">
        <v>-1.6938481639970976E-4</v>
      </c>
      <c r="E23" s="132"/>
      <c r="F23" s="131">
        <v>-2.9590486421572366E-2</v>
      </c>
      <c r="G23" s="131">
        <v>-1.6938481639970976E-4</v>
      </c>
    </row>
    <row r="24" spans="1:7" x14ac:dyDescent="0.2">
      <c r="A24" s="130" t="s">
        <v>29</v>
      </c>
      <c r="B24" s="131">
        <v>2.7102402280825146E-2</v>
      </c>
      <c r="C24" s="131">
        <v>0.44002716818959997</v>
      </c>
      <c r="D24" s="131">
        <v>2.7918298315705863E-3</v>
      </c>
      <c r="E24" s="132"/>
      <c r="F24" s="131">
        <v>-0.10423539731949244</v>
      </c>
      <c r="G24" s="131">
        <v>-6.6133982803712177E-4</v>
      </c>
    </row>
    <row r="25" spans="1:7" ht="15.75" x14ac:dyDescent="0.25">
      <c r="A25" s="134" t="s">
        <v>143</v>
      </c>
      <c r="B25" s="135">
        <v>1</v>
      </c>
      <c r="C25" s="136">
        <v>-0.12973937575524971</v>
      </c>
      <c r="D25" s="136">
        <v>-1.092117567864092E-3</v>
      </c>
      <c r="E25" s="137"/>
      <c r="F25" s="136">
        <v>-0.20199370638599459</v>
      </c>
      <c r="G25" s="136">
        <v>-1.7826467810052981E-3</v>
      </c>
    </row>
    <row r="26" spans="1:7" ht="15.75" thickBot="1" x14ac:dyDescent="0.25">
      <c r="A26" s="112"/>
      <c r="B26" s="112"/>
      <c r="C26" s="112"/>
      <c r="D26" s="112"/>
      <c r="E26" s="112"/>
      <c r="F26" s="112"/>
      <c r="G26" s="112"/>
    </row>
  </sheetData>
  <pageMargins left="0.7" right="0.7" top="0.75" bottom="0.75" header="0.3" footer="0.3"/>
  <pageSetup scale="9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activeCell="N31" sqref="N31:N32"/>
    </sheetView>
  </sheetViews>
  <sheetFormatPr defaultColWidth="9.140625" defaultRowHeight="15" x14ac:dyDescent="0.2"/>
  <cols>
    <col min="1" max="1" width="36" style="105" customWidth="1"/>
    <col min="2" max="2" width="15.7109375" style="105" customWidth="1"/>
    <col min="3" max="3" width="18.7109375" style="105" customWidth="1"/>
    <col min="4" max="4" width="17.7109375" style="105" customWidth="1"/>
    <col min="5" max="5" width="1.42578125" style="105" customWidth="1"/>
    <col min="6" max="6" width="18.7109375" style="105" customWidth="1"/>
    <col min="7" max="7" width="17.7109375" style="105" customWidth="1"/>
    <col min="8" max="16384" width="9.140625" style="105"/>
  </cols>
  <sheetData>
    <row r="1" spans="1:7" ht="15.75" x14ac:dyDescent="0.25">
      <c r="A1" s="142" t="s">
        <v>155</v>
      </c>
    </row>
    <row r="2" spans="1:7" s="51" customFormat="1" ht="15.75" x14ac:dyDescent="0.25">
      <c r="A2" s="50" t="s">
        <v>139</v>
      </c>
      <c r="B2" s="52"/>
      <c r="E2" s="52"/>
    </row>
    <row r="3" spans="1:7" s="51" customFormat="1" x14ac:dyDescent="0.2">
      <c r="A3" s="54" t="s">
        <v>138</v>
      </c>
      <c r="B3" s="52"/>
      <c r="E3" s="52"/>
    </row>
    <row r="4" spans="1:7" s="51" customFormat="1" ht="15.75" thickBot="1" x14ac:dyDescent="0.25">
      <c r="A4" s="57"/>
      <c r="B4" s="126"/>
      <c r="C4" s="126"/>
      <c r="D4" s="112"/>
      <c r="E4" s="57"/>
      <c r="F4" s="126"/>
      <c r="G4" s="112"/>
    </row>
    <row r="5" spans="1:7" s="51" customFormat="1" ht="24.95" customHeight="1" x14ac:dyDescent="0.25">
      <c r="B5" s="52"/>
      <c r="C5" s="110" t="s">
        <v>168</v>
      </c>
      <c r="D5" s="110"/>
      <c r="E5" s="109"/>
      <c r="F5" s="110" t="s">
        <v>169</v>
      </c>
      <c r="G5" s="110"/>
    </row>
    <row r="6" spans="1:7" s="51" customFormat="1" ht="15" customHeight="1" thickBot="1" x14ac:dyDescent="0.3">
      <c r="A6" s="105"/>
      <c r="B6" s="105"/>
      <c r="C6" s="188" t="s">
        <v>162</v>
      </c>
      <c r="D6" s="189"/>
      <c r="E6" s="105"/>
      <c r="F6" s="188" t="s">
        <v>177</v>
      </c>
      <c r="G6" s="189"/>
    </row>
    <row r="7" spans="1:7" s="109" customFormat="1" ht="54.95" customHeight="1" thickBot="1" x14ac:dyDescent="0.3">
      <c r="A7" s="127"/>
      <c r="B7" s="128" t="s">
        <v>200</v>
      </c>
      <c r="C7" s="128" t="s">
        <v>140</v>
      </c>
      <c r="D7" s="128" t="s">
        <v>141</v>
      </c>
      <c r="E7" s="129"/>
      <c r="F7" s="128" t="s">
        <v>140</v>
      </c>
      <c r="G7" s="128" t="s">
        <v>141</v>
      </c>
    </row>
    <row r="8" spans="1:7" ht="15.75" x14ac:dyDescent="0.25">
      <c r="A8" s="109"/>
    </row>
    <row r="9" spans="1:7" ht="16.5" thickBot="1" x14ac:dyDescent="0.3">
      <c r="A9" s="138" t="s">
        <v>142</v>
      </c>
      <c r="B9" s="139"/>
      <c r="C9" s="140"/>
      <c r="D9" s="141"/>
      <c r="E9" s="112"/>
      <c r="F9" s="140"/>
      <c r="G9" s="141"/>
    </row>
    <row r="10" spans="1:7" x14ac:dyDescent="0.2">
      <c r="A10" s="130" t="s">
        <v>24</v>
      </c>
      <c r="B10" s="131">
        <v>0.47926888037015863</v>
      </c>
      <c r="C10" s="131">
        <v>-0.25044223479564787</v>
      </c>
      <c r="D10" s="131">
        <v>-1.7415259740389682E-3</v>
      </c>
      <c r="E10" s="132"/>
      <c r="F10" s="131">
        <v>-0.31573685763906084</v>
      </c>
      <c r="G10" s="131">
        <v>-2.1955719209602897E-3</v>
      </c>
    </row>
    <row r="11" spans="1:7" x14ac:dyDescent="0.2">
      <c r="A11" s="130" t="s">
        <v>25</v>
      </c>
      <c r="B11" s="131">
        <v>0.34913428080378789</v>
      </c>
      <c r="C11" s="131">
        <v>-0.37691761763530979</v>
      </c>
      <c r="D11" s="131">
        <v>-1.5927270305907256E-3</v>
      </c>
      <c r="E11" s="132"/>
      <c r="F11" s="131">
        <v>-0.37691761763530979</v>
      </c>
      <c r="G11" s="131">
        <v>-1.5927270305907256E-3</v>
      </c>
    </row>
    <row r="12" spans="1:7" x14ac:dyDescent="0.2">
      <c r="A12" s="130" t="s">
        <v>26</v>
      </c>
      <c r="B12" s="131">
        <v>5.2402793179124059E-2</v>
      </c>
      <c r="C12" s="131">
        <v>-0.13694637038412427</v>
      </c>
      <c r="D12" s="131">
        <v>-3.8246941096519175E-4</v>
      </c>
      <c r="E12" s="132"/>
      <c r="F12" s="131">
        <v>-0.36521687351481802</v>
      </c>
      <c r="G12" s="131">
        <v>-1.0199925861193509E-3</v>
      </c>
    </row>
    <row r="13" spans="1:7" x14ac:dyDescent="0.2">
      <c r="A13" s="130" t="s">
        <v>27</v>
      </c>
      <c r="B13" s="131">
        <v>1.4105504950702393E-2</v>
      </c>
      <c r="C13" s="131">
        <v>-0.44499999999999984</v>
      </c>
      <c r="D13" s="131">
        <v>-1.5603808447146154E-3</v>
      </c>
      <c r="E13" s="132"/>
      <c r="F13" s="131">
        <v>-0.44499999999999984</v>
      </c>
      <c r="G13" s="131">
        <v>-1.5603808447146154E-3</v>
      </c>
    </row>
    <row r="14" spans="1:7" x14ac:dyDescent="0.2">
      <c r="A14" s="130" t="s">
        <v>28</v>
      </c>
      <c r="B14" s="131">
        <v>8.7246868957567641E-2</v>
      </c>
      <c r="C14" s="131">
        <v>-0.13697461831849397</v>
      </c>
      <c r="D14" s="131">
        <v>-3.793029469478703E-4</v>
      </c>
      <c r="E14" s="132"/>
      <c r="F14" s="131">
        <v>-0.3651133485910909</v>
      </c>
      <c r="G14" s="131">
        <v>-1.0110527832871315E-3</v>
      </c>
    </row>
    <row r="15" spans="1:7" x14ac:dyDescent="0.2">
      <c r="A15" s="130" t="s">
        <v>29</v>
      </c>
      <c r="B15" s="131">
        <v>1.7841671738659439E-2</v>
      </c>
      <c r="C15" s="131">
        <v>-0.13074475090692475</v>
      </c>
      <c r="D15" s="131">
        <v>-2.3064031375545789E-4</v>
      </c>
      <c r="E15" s="132"/>
      <c r="F15" s="131">
        <v>-0.30929231604176322</v>
      </c>
      <c r="G15" s="131">
        <v>-5.4560719508201926E-4</v>
      </c>
    </row>
    <row r="16" spans="1:7" ht="15.75" x14ac:dyDescent="0.25">
      <c r="A16" s="134" t="s">
        <v>143</v>
      </c>
      <c r="B16" s="135">
        <v>1.0000000000000002</v>
      </c>
      <c r="C16" s="136">
        <v>-0.27936066435240564</v>
      </c>
      <c r="D16" s="136">
        <v>-1.4699952385008111E-3</v>
      </c>
      <c r="E16" s="137"/>
      <c r="F16" s="136">
        <v>-0.34570633405232415</v>
      </c>
      <c r="G16" s="136">
        <v>-1.7817510571031376E-3</v>
      </c>
    </row>
    <row r="17" spans="1:7" x14ac:dyDescent="0.2">
      <c r="A17" s="130"/>
      <c r="B17" s="133"/>
      <c r="C17" s="133"/>
      <c r="D17" s="131"/>
      <c r="F17" s="133"/>
      <c r="G17" s="131"/>
    </row>
    <row r="18" spans="1:7" ht="16.5" thickBot="1" x14ac:dyDescent="0.3">
      <c r="A18" s="138" t="s">
        <v>144</v>
      </c>
      <c r="B18" s="139"/>
      <c r="C18" s="140"/>
      <c r="D18" s="141"/>
      <c r="E18" s="112"/>
      <c r="F18" s="140"/>
      <c r="G18" s="141"/>
    </row>
    <row r="19" spans="1:7" x14ac:dyDescent="0.2">
      <c r="A19" s="130" t="s">
        <v>24</v>
      </c>
      <c r="B19" s="131">
        <v>0.46794843453466406</v>
      </c>
      <c r="C19" s="131">
        <v>2.4993266490707901E-2</v>
      </c>
      <c r="D19" s="131">
        <v>1.696930961552223E-4</v>
      </c>
      <c r="E19" s="132"/>
      <c r="F19" s="131">
        <v>-6.429478022081242E-2</v>
      </c>
      <c r="G19" s="131">
        <v>-4.3653278879515463E-4</v>
      </c>
    </row>
    <row r="20" spans="1:7" x14ac:dyDescent="0.2">
      <c r="A20" s="130" t="s">
        <v>25</v>
      </c>
      <c r="B20" s="131">
        <v>0.31924324062962189</v>
      </c>
      <c r="C20" s="131">
        <v>-0.29332220150517979</v>
      </c>
      <c r="D20" s="131">
        <v>-1.133363093666305E-3</v>
      </c>
      <c r="E20" s="132"/>
      <c r="F20" s="131">
        <v>-0.29332220150517979</v>
      </c>
      <c r="G20" s="131">
        <v>-1.133363093666305E-3</v>
      </c>
    </row>
    <row r="21" spans="1:7" x14ac:dyDescent="0.2">
      <c r="A21" s="130" t="s">
        <v>26</v>
      </c>
      <c r="B21" s="131">
        <v>8.894366353061306E-2</v>
      </c>
      <c r="C21" s="131">
        <v>0.13688001921760531</v>
      </c>
      <c r="D21" s="131">
        <v>6.488537450515E-4</v>
      </c>
      <c r="E21" s="132"/>
      <c r="F21" s="131">
        <v>-0.16381528531583428</v>
      </c>
      <c r="G21" s="131">
        <v>-7.7653526045230075E-4</v>
      </c>
    </row>
    <row r="22" spans="1:7" x14ac:dyDescent="0.2">
      <c r="A22" s="130" t="s">
        <v>27</v>
      </c>
      <c r="B22" s="131">
        <v>1.2022045395134167E-2</v>
      </c>
      <c r="C22" s="131">
        <v>-0.43822956075208797</v>
      </c>
      <c r="D22" s="131">
        <v>-1.309670347350481E-3</v>
      </c>
      <c r="E22" s="132"/>
      <c r="F22" s="131">
        <v>-0.43822956075208797</v>
      </c>
      <c r="G22" s="131">
        <v>-1.309670347350481E-3</v>
      </c>
    </row>
    <row r="23" spans="1:7" x14ac:dyDescent="0.2">
      <c r="A23" s="130" t="s">
        <v>28</v>
      </c>
      <c r="B23" s="131">
        <v>9.0257003404044259E-2</v>
      </c>
      <c r="C23" s="131">
        <v>-0.23561008560804447</v>
      </c>
      <c r="D23" s="131">
        <v>-6.749491508179664E-4</v>
      </c>
      <c r="E23" s="132"/>
      <c r="F23" s="131">
        <v>-0.43767476204060413</v>
      </c>
      <c r="G23" s="131">
        <v>-1.2538012038465773E-3</v>
      </c>
    </row>
    <row r="24" spans="1:7" x14ac:dyDescent="0.2">
      <c r="A24" s="130" t="s">
        <v>29</v>
      </c>
      <c r="B24" s="131">
        <v>2.1585612505922589E-2</v>
      </c>
      <c r="C24" s="131">
        <v>-0.17143571539386329</v>
      </c>
      <c r="D24" s="131">
        <v>-3.6588204189497251E-4</v>
      </c>
      <c r="E24" s="132"/>
      <c r="F24" s="131">
        <v>-0.34162523766417896</v>
      </c>
      <c r="G24" s="131">
        <v>-7.2910442979899257E-4</v>
      </c>
    </row>
    <row r="25" spans="1:7" ht="15.75" x14ac:dyDescent="0.25">
      <c r="A25" s="134" t="s">
        <v>143</v>
      </c>
      <c r="B25" s="135">
        <v>1.0000000000000002</v>
      </c>
      <c r="C25" s="136">
        <v>-0.10000538074931084</v>
      </c>
      <c r="D25" s="136">
        <v>-3.0926105110509278E-4</v>
      </c>
      <c r="E25" s="137"/>
      <c r="F25" s="136">
        <v>-0.19044392169118793</v>
      </c>
      <c r="G25" s="136">
        <v>-7.7980865448719155E-4</v>
      </c>
    </row>
    <row r="26" spans="1:7" ht="15.75" thickBot="1" x14ac:dyDescent="0.25">
      <c r="A26" s="112"/>
      <c r="B26" s="112"/>
      <c r="C26" s="112"/>
      <c r="D26" s="112"/>
      <c r="E26" s="112"/>
      <c r="F26" s="112"/>
      <c r="G26" s="112"/>
    </row>
  </sheetData>
  <pageMargins left="0.7" right="0.7" top="0.75" bottom="0.75" header="0.3" footer="0.3"/>
  <pageSetup scale="9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activeCell="N31" sqref="N31:N32"/>
    </sheetView>
  </sheetViews>
  <sheetFormatPr defaultColWidth="9.140625" defaultRowHeight="15" x14ac:dyDescent="0.2"/>
  <cols>
    <col min="1" max="1" width="36" style="105" customWidth="1"/>
    <col min="2" max="2" width="15.7109375" style="105" customWidth="1"/>
    <col min="3" max="3" width="18.7109375" style="105" customWidth="1"/>
    <col min="4" max="4" width="17.7109375" style="105" customWidth="1"/>
    <col min="5" max="5" width="1.42578125" style="105" customWidth="1"/>
    <col min="6" max="6" width="18.7109375" style="105" customWidth="1"/>
    <col min="7" max="7" width="17.7109375" style="105" customWidth="1"/>
    <col min="8" max="16384" width="9.140625" style="105"/>
  </cols>
  <sheetData>
    <row r="1" spans="1:7" ht="15.75" x14ac:dyDescent="0.25">
      <c r="A1" s="142" t="s">
        <v>160</v>
      </c>
    </row>
    <row r="2" spans="1:7" s="51" customFormat="1" ht="15.75" x14ac:dyDescent="0.25">
      <c r="A2" s="50" t="s">
        <v>145</v>
      </c>
      <c r="B2" s="52"/>
      <c r="E2" s="52"/>
    </row>
    <row r="3" spans="1:7" s="51" customFormat="1" x14ac:dyDescent="0.2">
      <c r="A3" s="54" t="s">
        <v>138</v>
      </c>
      <c r="B3" s="52"/>
      <c r="E3" s="52"/>
    </row>
    <row r="4" spans="1:7" s="51" customFormat="1" ht="15.75" thickBot="1" x14ac:dyDescent="0.25">
      <c r="A4" s="57"/>
      <c r="B4" s="126"/>
      <c r="C4" s="126"/>
      <c r="D4" s="112"/>
      <c r="E4" s="57"/>
      <c r="F4" s="126"/>
      <c r="G4" s="112"/>
    </row>
    <row r="5" spans="1:7" s="51" customFormat="1" ht="24.95" customHeight="1" x14ac:dyDescent="0.25">
      <c r="B5" s="52"/>
      <c r="C5" s="110" t="s">
        <v>168</v>
      </c>
      <c r="D5" s="110"/>
      <c r="E5" s="109"/>
      <c r="F5" s="110" t="s">
        <v>169</v>
      </c>
      <c r="G5" s="110"/>
    </row>
    <row r="6" spans="1:7" s="51" customFormat="1" ht="15" customHeight="1" thickBot="1" x14ac:dyDescent="0.3">
      <c r="A6" s="105"/>
      <c r="B6" s="105"/>
      <c r="C6" s="188" t="s">
        <v>162</v>
      </c>
      <c r="D6" s="189"/>
      <c r="E6" s="105"/>
      <c r="F6" s="188" t="s">
        <v>177</v>
      </c>
      <c r="G6" s="189"/>
    </row>
    <row r="7" spans="1:7" s="109" customFormat="1" ht="54.95" customHeight="1" thickBot="1" x14ac:dyDescent="0.3">
      <c r="A7" s="127"/>
      <c r="B7" s="128" t="s">
        <v>200</v>
      </c>
      <c r="C7" s="128" t="s">
        <v>140</v>
      </c>
      <c r="D7" s="128" t="s">
        <v>141</v>
      </c>
      <c r="E7" s="129"/>
      <c r="F7" s="128" t="s">
        <v>140</v>
      </c>
      <c r="G7" s="128" t="s">
        <v>141</v>
      </c>
    </row>
    <row r="8" spans="1:7" ht="15.75" x14ac:dyDescent="0.25">
      <c r="A8" s="109"/>
    </row>
    <row r="9" spans="1:7" ht="16.5" thickBot="1" x14ac:dyDescent="0.3">
      <c r="A9" s="138" t="s">
        <v>142</v>
      </c>
      <c r="B9" s="139"/>
      <c r="C9" s="140"/>
      <c r="D9" s="141"/>
      <c r="E9" s="112"/>
      <c r="F9" s="140"/>
      <c r="G9" s="141"/>
    </row>
    <row r="10" spans="1:7" x14ac:dyDescent="0.2">
      <c r="A10" s="130" t="s">
        <v>24</v>
      </c>
      <c r="B10" s="131">
        <v>0.43883610523903582</v>
      </c>
      <c r="C10" s="131">
        <v>-0.30055939197239701</v>
      </c>
      <c r="D10" s="131">
        <v>-1.7740775300081055E-3</v>
      </c>
      <c r="E10" s="132"/>
      <c r="F10" s="131">
        <v>-0.36148826606668222</v>
      </c>
      <c r="G10" s="131">
        <v>-2.1337154230382173E-3</v>
      </c>
    </row>
    <row r="11" spans="1:7" x14ac:dyDescent="0.2">
      <c r="A11" s="130" t="s">
        <v>25</v>
      </c>
      <c r="B11" s="131">
        <v>0.41036980762643738</v>
      </c>
      <c r="C11" s="131">
        <v>-0.40367625411754882</v>
      </c>
      <c r="D11" s="131">
        <v>-1.8586936208094366E-3</v>
      </c>
      <c r="E11" s="132"/>
      <c r="F11" s="131">
        <v>-0.40367625411754882</v>
      </c>
      <c r="G11" s="131">
        <v>-1.8586936208094366E-3</v>
      </c>
    </row>
    <row r="12" spans="1:7" x14ac:dyDescent="0.2">
      <c r="A12" s="130" t="s">
        <v>26</v>
      </c>
      <c r="B12" s="131">
        <v>5.3282628122773054E-2</v>
      </c>
      <c r="C12" s="131">
        <v>-0.24202727538315594</v>
      </c>
      <c r="D12" s="131">
        <v>-6.3714529260111043E-4</v>
      </c>
      <c r="E12" s="132"/>
      <c r="F12" s="131">
        <v>-0.44250475357259211</v>
      </c>
      <c r="G12" s="131">
        <v>-1.1649092865506565E-3</v>
      </c>
    </row>
    <row r="13" spans="1:7" x14ac:dyDescent="0.2">
      <c r="A13" s="130" t="s">
        <v>27</v>
      </c>
      <c r="B13" s="131">
        <v>7.9014085120932935E-3</v>
      </c>
      <c r="C13" s="131">
        <v>-0.44500000000000001</v>
      </c>
      <c r="D13" s="131">
        <v>-8.1029521297566742E-4</v>
      </c>
      <c r="E13" s="132"/>
      <c r="F13" s="131">
        <v>-0.44500000000000001</v>
      </c>
      <c r="G13" s="131">
        <v>-8.1029521297566742E-4</v>
      </c>
    </row>
    <row r="14" spans="1:7" x14ac:dyDescent="0.2">
      <c r="A14" s="130" t="s">
        <v>28</v>
      </c>
      <c r="B14" s="131">
        <v>7.7068393623216769E-2</v>
      </c>
      <c r="C14" s="131">
        <v>-0.25844747093827641</v>
      </c>
      <c r="D14" s="131">
        <v>-5.8605941324783644E-4</v>
      </c>
      <c r="E14" s="132"/>
      <c r="F14" s="131">
        <v>-0.45447513826012603</v>
      </c>
      <c r="G14" s="131">
        <v>-1.0305747310952388E-3</v>
      </c>
    </row>
    <row r="15" spans="1:7" x14ac:dyDescent="0.2">
      <c r="A15" s="130" t="s">
        <v>29</v>
      </c>
      <c r="B15" s="131">
        <v>1.2541656876443636E-2</v>
      </c>
      <c r="C15" s="131">
        <v>-0.27771999365076877</v>
      </c>
      <c r="D15" s="131">
        <v>-3.1925246539370346E-4</v>
      </c>
      <c r="E15" s="132"/>
      <c r="F15" s="131">
        <v>-0.42607841497037646</v>
      </c>
      <c r="G15" s="131">
        <v>-4.8979759304397345E-4</v>
      </c>
    </row>
    <row r="16" spans="1:7" ht="15.75" x14ac:dyDescent="0.25">
      <c r="A16" s="134" t="s">
        <v>143</v>
      </c>
      <c r="B16" s="135">
        <v>1</v>
      </c>
      <c r="C16" s="136">
        <v>-0.33736603609874105</v>
      </c>
      <c r="D16" s="136">
        <v>-1.6308028788725578E-3</v>
      </c>
      <c r="E16" s="137"/>
      <c r="F16" s="136">
        <v>-0.39175399066135846</v>
      </c>
      <c r="G16" s="136">
        <v>-1.8531426237328198E-3</v>
      </c>
    </row>
    <row r="17" spans="1:7" x14ac:dyDescent="0.2">
      <c r="A17" s="130"/>
      <c r="B17" s="133"/>
      <c r="C17" s="133"/>
      <c r="D17" s="131"/>
      <c r="F17" s="133"/>
      <c r="G17" s="131"/>
    </row>
    <row r="18" spans="1:7" ht="16.5" thickBot="1" x14ac:dyDescent="0.3">
      <c r="A18" s="138" t="s">
        <v>144</v>
      </c>
      <c r="B18" s="139"/>
      <c r="C18" s="140"/>
      <c r="D18" s="141"/>
      <c r="E18" s="112"/>
      <c r="F18" s="140"/>
      <c r="G18" s="141"/>
    </row>
    <row r="19" spans="1:7" x14ac:dyDescent="0.2">
      <c r="A19" s="130" t="s">
        <v>24</v>
      </c>
      <c r="B19" s="131">
        <v>0.38842650350655217</v>
      </c>
      <c r="C19" s="131">
        <v>-2.6042857516995373E-2</v>
      </c>
      <c r="D19" s="131">
        <v>-1.3606218162756542E-4</v>
      </c>
      <c r="E19" s="132"/>
      <c r="F19" s="131">
        <v>-0.11088510348684019</v>
      </c>
      <c r="G19" s="131">
        <v>-5.793246413367658E-4</v>
      </c>
    </row>
    <row r="20" spans="1:7" x14ac:dyDescent="0.2">
      <c r="A20" s="130" t="s">
        <v>25</v>
      </c>
      <c r="B20" s="131">
        <v>0.40105679193912436</v>
      </c>
      <c r="C20" s="131">
        <v>-0.33440324778977459</v>
      </c>
      <c r="D20" s="131">
        <v>-1.5047888578455973E-3</v>
      </c>
      <c r="E20" s="132"/>
      <c r="F20" s="131">
        <v>-0.33440324778977459</v>
      </c>
      <c r="G20" s="131">
        <v>-1.5047888578455973E-3</v>
      </c>
    </row>
    <row r="21" spans="1:7" x14ac:dyDescent="0.2">
      <c r="A21" s="130" t="s">
        <v>26</v>
      </c>
      <c r="B21" s="131">
        <v>7.2442818120538627E-2</v>
      </c>
      <c r="C21" s="131">
        <v>4.6123775346068631E-2</v>
      </c>
      <c r="D21" s="131">
        <v>1.6508541805051056E-4</v>
      </c>
      <c r="E21" s="132"/>
      <c r="F21" s="131">
        <v>-0.23056725791163496</v>
      </c>
      <c r="G21" s="131">
        <v>-8.2524233707045131E-4</v>
      </c>
    </row>
    <row r="22" spans="1:7" x14ac:dyDescent="0.2">
      <c r="A22" s="130" t="s">
        <v>27</v>
      </c>
      <c r="B22" s="131">
        <v>1.4199017388469603E-2</v>
      </c>
      <c r="C22" s="131">
        <v>-0.43597164340427796</v>
      </c>
      <c r="D22" s="131">
        <v>-1.4265772043380908E-3</v>
      </c>
      <c r="E22" s="132"/>
      <c r="F22" s="131">
        <v>-0.43597164340427796</v>
      </c>
      <c r="G22" s="131">
        <v>-1.4265772043380908E-3</v>
      </c>
    </row>
    <row r="23" spans="1:7" x14ac:dyDescent="0.2">
      <c r="A23" s="130" t="s">
        <v>28</v>
      </c>
      <c r="B23" s="131">
        <v>0.10468020173756823</v>
      </c>
      <c r="C23" s="131">
        <v>-0.18323553616299756</v>
      </c>
      <c r="D23" s="131">
        <v>-5.6437440088309395E-4</v>
      </c>
      <c r="E23" s="132"/>
      <c r="F23" s="131">
        <v>-0.39914530158437833</v>
      </c>
      <c r="G23" s="131">
        <v>-1.2293870237408439E-3</v>
      </c>
    </row>
    <row r="24" spans="1:7" x14ac:dyDescent="0.2">
      <c r="A24" s="130" t="s">
        <v>29</v>
      </c>
      <c r="B24" s="131">
        <v>1.9194667307746938E-2</v>
      </c>
      <c r="C24" s="131">
        <v>-0.17446060272477432</v>
      </c>
      <c r="D24" s="131">
        <v>-3.0693764444448938E-4</v>
      </c>
      <c r="E24" s="132"/>
      <c r="F24" s="131">
        <v>-0.34402880430901428</v>
      </c>
      <c r="G24" s="131">
        <v>-6.0526783220076505E-4</v>
      </c>
    </row>
    <row r="25" spans="1:7" ht="15.75" x14ac:dyDescent="0.25">
      <c r="A25" s="134" t="s">
        <v>143</v>
      </c>
      <c r="B25" s="135">
        <v>1</v>
      </c>
      <c r="C25" s="136">
        <v>-0.16960930865503121</v>
      </c>
      <c r="D25" s="136">
        <v>-7.2962308306786464E-4</v>
      </c>
      <c r="E25" s="137"/>
      <c r="F25" s="136">
        <v>-0.24846484682141626</v>
      </c>
      <c r="G25" s="136">
        <v>-1.0488801080929908E-3</v>
      </c>
    </row>
    <row r="26" spans="1:7" ht="15.75" thickBot="1" x14ac:dyDescent="0.25">
      <c r="A26" s="112"/>
      <c r="B26" s="112"/>
      <c r="C26" s="112"/>
      <c r="D26" s="112"/>
      <c r="E26" s="112"/>
      <c r="F26" s="112"/>
      <c r="G26" s="112"/>
    </row>
  </sheetData>
  <pageMargins left="0.7" right="0.7" top="0.75" bottom="0.75" header="0.3" footer="0.3"/>
  <pageSetup scale="9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activeCell="N31" sqref="N31:N32"/>
    </sheetView>
  </sheetViews>
  <sheetFormatPr defaultColWidth="9.140625" defaultRowHeight="15" x14ac:dyDescent="0.2"/>
  <cols>
    <col min="1" max="1" width="36" style="105" customWidth="1"/>
    <col min="2" max="2" width="15.7109375" style="105" customWidth="1"/>
    <col min="3" max="3" width="18.7109375" style="105" customWidth="1"/>
    <col min="4" max="4" width="17.7109375" style="105" customWidth="1"/>
    <col min="5" max="5" width="1.42578125" style="105" customWidth="1"/>
    <col min="6" max="6" width="18.7109375" style="105" customWidth="1"/>
    <col min="7" max="7" width="17.7109375" style="105" customWidth="1"/>
    <col min="8" max="16384" width="9.140625" style="105"/>
  </cols>
  <sheetData>
    <row r="1" spans="1:7" ht="15.75" x14ac:dyDescent="0.25">
      <c r="A1" s="142" t="s">
        <v>125</v>
      </c>
    </row>
    <row r="2" spans="1:7" s="51" customFormat="1" ht="15.75" x14ac:dyDescent="0.25">
      <c r="A2" s="50" t="s">
        <v>146</v>
      </c>
      <c r="B2" s="52"/>
      <c r="E2" s="52"/>
    </row>
    <row r="3" spans="1:7" s="51" customFormat="1" x14ac:dyDescent="0.2">
      <c r="A3" s="54" t="s">
        <v>138</v>
      </c>
      <c r="B3" s="52"/>
      <c r="E3" s="52"/>
    </row>
    <row r="4" spans="1:7" s="51" customFormat="1" ht="15.75" thickBot="1" x14ac:dyDescent="0.25">
      <c r="A4" s="57"/>
      <c r="B4" s="126"/>
      <c r="C4" s="126"/>
      <c r="D4" s="112"/>
      <c r="E4" s="57"/>
      <c r="F4" s="126"/>
      <c r="G4" s="112"/>
    </row>
    <row r="5" spans="1:7" s="51" customFormat="1" ht="24.95" customHeight="1" x14ac:dyDescent="0.25">
      <c r="B5" s="52"/>
      <c r="C5" s="110" t="s">
        <v>168</v>
      </c>
      <c r="D5" s="110"/>
      <c r="E5" s="109"/>
      <c r="F5" s="110" t="s">
        <v>169</v>
      </c>
      <c r="G5" s="110"/>
    </row>
    <row r="6" spans="1:7" s="51" customFormat="1" ht="15" customHeight="1" thickBot="1" x14ac:dyDescent="0.3">
      <c r="A6" s="105"/>
      <c r="B6" s="105"/>
      <c r="C6" s="188" t="s">
        <v>162</v>
      </c>
      <c r="D6" s="189"/>
      <c r="E6" s="105"/>
      <c r="F6" s="188" t="s">
        <v>177</v>
      </c>
      <c r="G6" s="189"/>
    </row>
    <row r="7" spans="1:7" s="109" customFormat="1" ht="54.95" customHeight="1" thickBot="1" x14ac:dyDescent="0.3">
      <c r="A7" s="127"/>
      <c r="B7" s="128" t="s">
        <v>200</v>
      </c>
      <c r="C7" s="128" t="s">
        <v>140</v>
      </c>
      <c r="D7" s="128" t="s">
        <v>141</v>
      </c>
      <c r="E7" s="129"/>
      <c r="F7" s="128" t="s">
        <v>140</v>
      </c>
      <c r="G7" s="128" t="s">
        <v>141</v>
      </c>
    </row>
    <row r="8" spans="1:7" ht="15.75" x14ac:dyDescent="0.25">
      <c r="A8" s="109"/>
    </row>
    <row r="9" spans="1:7" ht="16.5" thickBot="1" x14ac:dyDescent="0.3">
      <c r="A9" s="138" t="s">
        <v>142</v>
      </c>
      <c r="B9" s="139"/>
      <c r="C9" s="140"/>
      <c r="D9" s="141"/>
      <c r="E9" s="112"/>
      <c r="F9" s="140"/>
      <c r="G9" s="141"/>
    </row>
    <row r="10" spans="1:7" x14ac:dyDescent="0.2">
      <c r="A10" s="130" t="s">
        <v>24</v>
      </c>
      <c r="B10" s="131">
        <v>0.4933704350156638</v>
      </c>
      <c r="C10" s="131">
        <v>-0.30582735445131531</v>
      </c>
      <c r="D10" s="131">
        <v>-1.2023724870435877E-3</v>
      </c>
      <c r="E10" s="132"/>
      <c r="F10" s="131">
        <v>-0.36629733179450069</v>
      </c>
      <c r="G10" s="131">
        <v>-1.4401126237296588E-3</v>
      </c>
    </row>
    <row r="11" spans="1:7" x14ac:dyDescent="0.2">
      <c r="A11" s="130" t="s">
        <v>25</v>
      </c>
      <c r="B11" s="131">
        <v>0.34862183421052823</v>
      </c>
      <c r="C11" s="131">
        <v>-0.40702116503224572</v>
      </c>
      <c r="D11" s="131">
        <v>-9.4323611838280916E-4</v>
      </c>
      <c r="E11" s="132"/>
      <c r="F11" s="131">
        <v>-0.40702116503224572</v>
      </c>
      <c r="G11" s="131">
        <v>-9.4323611838280916E-4</v>
      </c>
    </row>
    <row r="12" spans="1:7" x14ac:dyDescent="0.2">
      <c r="A12" s="130" t="s">
        <v>26</v>
      </c>
      <c r="B12" s="131">
        <v>7.1822306580902856E-2</v>
      </c>
      <c r="C12" s="131">
        <v>-0.22369626375300272</v>
      </c>
      <c r="D12" s="131">
        <v>-4.7027971814584497E-4</v>
      </c>
      <c r="E12" s="132"/>
      <c r="F12" s="131">
        <v>-0.42902214197706023</v>
      </c>
      <c r="G12" s="131">
        <v>-9.0193912326615817E-4</v>
      </c>
    </row>
    <row r="13" spans="1:7" x14ac:dyDescent="0.2">
      <c r="A13" s="130" t="s">
        <v>27</v>
      </c>
      <c r="B13" s="131">
        <v>1.0110600237343823E-2</v>
      </c>
      <c r="C13" s="131">
        <v>-0.44499999999999995</v>
      </c>
      <c r="D13" s="131">
        <v>-6.1427853206253282E-4</v>
      </c>
      <c r="E13" s="132"/>
      <c r="F13" s="131">
        <v>-0.44499999999999995</v>
      </c>
      <c r="G13" s="131">
        <v>-6.1427853206253282E-4</v>
      </c>
    </row>
    <row r="14" spans="1:7" x14ac:dyDescent="0.2">
      <c r="A14" s="130" t="s">
        <v>28</v>
      </c>
      <c r="B14" s="131">
        <v>5.7879241768613858E-2</v>
      </c>
      <c r="C14" s="131">
        <v>-0.20848791268540517</v>
      </c>
      <c r="D14" s="131">
        <v>-2.1035188500092634E-4</v>
      </c>
      <c r="E14" s="132"/>
      <c r="F14" s="131">
        <v>-0.41772227175319471</v>
      </c>
      <c r="G14" s="131">
        <v>-4.2145688993846787E-4</v>
      </c>
    </row>
    <row r="15" spans="1:7" x14ac:dyDescent="0.2">
      <c r="A15" s="130" t="s">
        <v>29</v>
      </c>
      <c r="B15" s="131">
        <v>1.8195582186947373E-2</v>
      </c>
      <c r="C15" s="131">
        <v>-0.33836865849537939</v>
      </c>
      <c r="D15" s="131">
        <v>-3.3433198354395358E-4</v>
      </c>
      <c r="E15" s="132"/>
      <c r="F15" s="131">
        <v>-0.47426966704930901</v>
      </c>
      <c r="G15" s="131">
        <v>-4.6861171842690392E-4</v>
      </c>
    </row>
    <row r="16" spans="1:7" ht="15.75" x14ac:dyDescent="0.25">
      <c r="A16" s="134" t="s">
        <v>143</v>
      </c>
      <c r="B16" s="135">
        <v>0.99999999999999978</v>
      </c>
      <c r="C16" s="136">
        <v>-0.33157217580256337</v>
      </c>
      <c r="D16" s="136">
        <v>-9.8029341412806401E-4</v>
      </c>
      <c r="E16" s="137"/>
      <c r="F16" s="136">
        <v>-0.39073637702977715</v>
      </c>
      <c r="G16" s="136">
        <v>-1.1432520384900842E-3</v>
      </c>
    </row>
    <row r="17" spans="1:7" x14ac:dyDescent="0.2">
      <c r="A17" s="130"/>
      <c r="B17" s="133"/>
      <c r="C17" s="133"/>
      <c r="D17" s="131"/>
      <c r="F17" s="133"/>
      <c r="G17" s="131"/>
    </row>
    <row r="18" spans="1:7" ht="16.5" thickBot="1" x14ac:dyDescent="0.3">
      <c r="A18" s="138" t="s">
        <v>144</v>
      </c>
      <c r="B18" s="139"/>
      <c r="C18" s="140"/>
      <c r="D18" s="141"/>
      <c r="E18" s="112"/>
      <c r="F18" s="140"/>
      <c r="G18" s="141"/>
    </row>
    <row r="19" spans="1:7" x14ac:dyDescent="0.2">
      <c r="A19" s="130" t="s">
        <v>24</v>
      </c>
      <c r="B19" s="131">
        <v>0.38891897485289789</v>
      </c>
      <c r="C19" s="131">
        <v>6.0952809054338995E-2</v>
      </c>
      <c r="D19" s="131">
        <v>1.8890455873569152E-4</v>
      </c>
      <c r="E19" s="132"/>
      <c r="F19" s="131">
        <v>-3.1467704397317511E-2</v>
      </c>
      <c r="G19" s="131">
        <v>-9.7524509630082191E-5</v>
      </c>
    </row>
    <row r="20" spans="1:7" x14ac:dyDescent="0.2">
      <c r="A20" s="130" t="s">
        <v>25</v>
      </c>
      <c r="B20" s="131">
        <v>0.31257984671764399</v>
      </c>
      <c r="C20" s="131">
        <v>-0.31062065035712449</v>
      </c>
      <c r="D20" s="131">
        <v>-6.4541661958113174E-4</v>
      </c>
      <c r="E20" s="132"/>
      <c r="F20" s="131">
        <v>-0.31062065035712449</v>
      </c>
      <c r="G20" s="131">
        <v>-6.4541661958113174E-4</v>
      </c>
    </row>
    <row r="21" spans="1:7" x14ac:dyDescent="0.2">
      <c r="A21" s="130" t="s">
        <v>26</v>
      </c>
      <c r="B21" s="131">
        <v>0.11743937009678015</v>
      </c>
      <c r="C21" s="131">
        <v>1.0049605282934354E-2</v>
      </c>
      <c r="D21" s="131">
        <v>3.4546248120690604E-5</v>
      </c>
      <c r="E21" s="132"/>
      <c r="F21" s="131">
        <v>-0.25710011018435697</v>
      </c>
      <c r="G21" s="131">
        <v>-8.8380030341771848E-4</v>
      </c>
    </row>
    <row r="22" spans="1:7" x14ac:dyDescent="0.2">
      <c r="A22" s="130" t="s">
        <v>27</v>
      </c>
      <c r="B22" s="131">
        <v>2.3618281287084632E-2</v>
      </c>
      <c r="C22" s="131">
        <v>-0.44067371108664904</v>
      </c>
      <c r="D22" s="131">
        <v>-1.4209991598838954E-3</v>
      </c>
      <c r="E22" s="132"/>
      <c r="F22" s="131">
        <v>-0.44067371108664904</v>
      </c>
      <c r="G22" s="131">
        <v>-1.4209991598838954E-3</v>
      </c>
    </row>
    <row r="23" spans="1:7" x14ac:dyDescent="0.2">
      <c r="A23" s="130" t="s">
        <v>28</v>
      </c>
      <c r="B23" s="131">
        <v>0.11262311756901397</v>
      </c>
      <c r="C23" s="131">
        <v>-0.28004858970472618</v>
      </c>
      <c r="D23" s="131">
        <v>-5.4979859883264699E-4</v>
      </c>
      <c r="E23" s="132"/>
      <c r="F23" s="131">
        <v>-0.47036605207496268</v>
      </c>
      <c r="G23" s="131">
        <v>-9.2343473909982713E-4</v>
      </c>
    </row>
    <row r="24" spans="1:7" x14ac:dyDescent="0.2">
      <c r="A24" s="130" t="s">
        <v>29</v>
      </c>
      <c r="B24" s="131">
        <v>4.4820409476579309E-2</v>
      </c>
      <c r="C24" s="131">
        <v>-0.15070018154526915</v>
      </c>
      <c r="D24" s="131">
        <v>-3.6678488887514123E-4</v>
      </c>
      <c r="E24" s="132"/>
      <c r="F24" s="131">
        <v>-0.32514884298592717</v>
      </c>
      <c r="G24" s="131">
        <v>-7.9137052802188816E-4</v>
      </c>
    </row>
    <row r="25" spans="1:7" ht="15.75" x14ac:dyDescent="0.25">
      <c r="A25" s="134" t="s">
        <v>143</v>
      </c>
      <c r="B25" s="135">
        <v>0.99999999999999989</v>
      </c>
      <c r="C25" s="136">
        <v>-0.12091017670267153</v>
      </c>
      <c r="D25" s="136">
        <v>-2.3613961008232758E-4</v>
      </c>
      <c r="E25" s="137"/>
      <c r="F25" s="136">
        <v>-0.21748116873405196</v>
      </c>
      <c r="G25" s="136">
        <v>-5.1649751942021158E-4</v>
      </c>
    </row>
    <row r="26" spans="1:7" ht="15.75" thickBot="1" x14ac:dyDescent="0.25">
      <c r="A26" s="112"/>
      <c r="B26" s="112"/>
      <c r="C26" s="112"/>
      <c r="D26" s="112"/>
      <c r="E26" s="112"/>
      <c r="F26" s="112"/>
      <c r="G26" s="112"/>
    </row>
  </sheetData>
  <pageMargins left="0.7" right="0.7" top="0.75" bottom="0.75" header="0.3" footer="0.3"/>
  <pageSetup scale="9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GridLines="0" zoomScaleNormal="100" zoomScaleSheetLayoutView="85" workbookViewId="0">
      <selection activeCell="N31" sqref="N31:N32"/>
    </sheetView>
  </sheetViews>
  <sheetFormatPr defaultColWidth="8.7109375" defaultRowHeight="15" x14ac:dyDescent="0.2"/>
  <cols>
    <col min="1" max="1" width="2.85546875" style="75" customWidth="1"/>
    <col min="2" max="3" width="8.7109375" style="75"/>
    <col min="4" max="4" width="26" style="75" customWidth="1"/>
    <col min="5" max="5" width="1.85546875" style="75" customWidth="1"/>
    <col min="6" max="8" width="15.7109375" style="75" customWidth="1"/>
    <col min="9" max="9" width="2.140625" style="204" customWidth="1"/>
    <col min="10" max="16384" width="8.7109375" style="75"/>
  </cols>
  <sheetData>
    <row r="1" spans="1:9" ht="15.75" x14ac:dyDescent="0.25">
      <c r="A1" s="74" t="s">
        <v>126</v>
      </c>
    </row>
    <row r="2" spans="1:9" ht="15.75" x14ac:dyDescent="0.25">
      <c r="A2" s="74" t="s">
        <v>180</v>
      </c>
    </row>
    <row r="3" spans="1:9" ht="16.149999999999999" customHeight="1" thickBot="1" x14ac:dyDescent="0.3">
      <c r="A3" s="76"/>
      <c r="B3" s="76"/>
      <c r="C3" s="76"/>
      <c r="D3" s="76"/>
      <c r="E3" s="76"/>
      <c r="F3" s="177"/>
      <c r="G3" s="177"/>
      <c r="H3" s="177"/>
    </row>
    <row r="4" spans="1:9" ht="24.95" customHeight="1" thickBot="1" x14ac:dyDescent="0.3">
      <c r="A4" s="74"/>
      <c r="B4" s="74"/>
      <c r="C4" s="74"/>
      <c r="D4" s="74"/>
      <c r="E4" s="74"/>
      <c r="F4" s="247" t="s">
        <v>178</v>
      </c>
      <c r="G4" s="247"/>
      <c r="H4" s="247"/>
      <c r="I4" s="205"/>
    </row>
    <row r="5" spans="1:9" s="257" customFormat="1" ht="20.100000000000001" customHeight="1" thickBot="1" x14ac:dyDescent="0.3">
      <c r="A5" s="253" t="s">
        <v>179</v>
      </c>
      <c r="B5" s="254"/>
      <c r="C5" s="254"/>
      <c r="D5" s="254"/>
      <c r="E5" s="254"/>
      <c r="F5" s="255" t="s">
        <v>3</v>
      </c>
      <c r="G5" s="255" t="s">
        <v>90</v>
      </c>
      <c r="H5" s="255" t="s">
        <v>4</v>
      </c>
      <c r="I5" s="256"/>
    </row>
    <row r="6" spans="1:9" ht="15.75" x14ac:dyDescent="0.25">
      <c r="A6" s="74"/>
      <c r="F6" s="78"/>
      <c r="G6" s="78"/>
      <c r="H6" s="78"/>
    </row>
    <row r="7" spans="1:9" ht="17.45" customHeight="1" x14ac:dyDescent="0.25">
      <c r="A7" s="82" t="s">
        <v>91</v>
      </c>
      <c r="B7" s="82"/>
      <c r="C7" s="82"/>
      <c r="D7" s="82"/>
      <c r="E7" s="82"/>
      <c r="F7" s="80">
        <v>5</v>
      </c>
      <c r="G7" s="80">
        <v>15</v>
      </c>
      <c r="H7" s="80">
        <v>14</v>
      </c>
      <c r="I7" s="206"/>
    </row>
    <row r="8" spans="1:9" x14ac:dyDescent="0.2">
      <c r="B8" s="75" t="s">
        <v>92</v>
      </c>
      <c r="F8" s="103" t="s">
        <v>48</v>
      </c>
      <c r="G8" s="103">
        <v>4</v>
      </c>
      <c r="H8" s="103">
        <v>4</v>
      </c>
      <c r="I8" s="207"/>
    </row>
    <row r="9" spans="1:9" x14ac:dyDescent="0.2">
      <c r="B9" s="75" t="s">
        <v>93</v>
      </c>
      <c r="F9" s="103" t="s">
        <v>48</v>
      </c>
      <c r="G9" s="103">
        <v>2</v>
      </c>
      <c r="H9" s="103">
        <v>2</v>
      </c>
      <c r="I9" s="207"/>
    </row>
    <row r="10" spans="1:9" x14ac:dyDescent="0.2">
      <c r="B10" s="75" t="s">
        <v>94</v>
      </c>
      <c r="F10" s="103">
        <v>3</v>
      </c>
      <c r="G10" s="103">
        <v>5</v>
      </c>
      <c r="H10" s="103">
        <v>4</v>
      </c>
      <c r="I10" s="207"/>
    </row>
    <row r="11" spans="1:9" x14ac:dyDescent="0.2">
      <c r="B11" s="75" t="s">
        <v>95</v>
      </c>
      <c r="F11" s="103">
        <v>2</v>
      </c>
      <c r="G11" s="103">
        <v>4</v>
      </c>
      <c r="H11" s="103">
        <v>4</v>
      </c>
      <c r="I11" s="207"/>
    </row>
    <row r="12" spans="1:9" ht="17.45" customHeight="1" x14ac:dyDescent="0.25">
      <c r="A12" s="82" t="s">
        <v>96</v>
      </c>
      <c r="B12" s="82"/>
      <c r="C12" s="82"/>
      <c r="D12" s="82"/>
      <c r="E12" s="82"/>
      <c r="F12" s="80">
        <v>2</v>
      </c>
      <c r="G12" s="80">
        <v>2</v>
      </c>
      <c r="H12" s="80">
        <v>2</v>
      </c>
      <c r="I12" s="206"/>
    </row>
    <row r="13" spans="1:9" ht="17.45" customHeight="1" x14ac:dyDescent="0.25">
      <c r="A13" s="82" t="s">
        <v>97</v>
      </c>
      <c r="B13" s="82"/>
      <c r="C13" s="82"/>
      <c r="D13" s="82"/>
      <c r="E13" s="82"/>
      <c r="F13" s="80">
        <v>6</v>
      </c>
      <c r="G13" s="80">
        <v>6</v>
      </c>
      <c r="H13" s="80">
        <v>6</v>
      </c>
      <c r="I13" s="206"/>
    </row>
    <row r="14" spans="1:9" ht="17.45" customHeight="1" x14ac:dyDescent="0.25">
      <c r="A14" s="82" t="s">
        <v>98</v>
      </c>
      <c r="B14" s="82"/>
      <c r="C14" s="82"/>
      <c r="D14" s="82"/>
      <c r="E14" s="82"/>
      <c r="F14" s="80"/>
      <c r="G14" s="80">
        <v>32</v>
      </c>
      <c r="H14" s="80">
        <v>32</v>
      </c>
      <c r="I14" s="206"/>
    </row>
    <row r="15" spans="1:9" ht="17.45" customHeight="1" x14ac:dyDescent="0.25">
      <c r="A15" s="82" t="s">
        <v>99</v>
      </c>
      <c r="B15" s="82"/>
      <c r="C15" s="82"/>
      <c r="D15" s="82"/>
      <c r="E15" s="82"/>
      <c r="F15" s="80">
        <v>26</v>
      </c>
      <c r="G15" s="80">
        <v>45</v>
      </c>
      <c r="H15" s="80">
        <v>47</v>
      </c>
      <c r="I15" s="206"/>
    </row>
    <row r="16" spans="1:9" x14ac:dyDescent="0.2">
      <c r="B16" s="75" t="s">
        <v>100</v>
      </c>
      <c r="F16" s="103"/>
      <c r="G16" s="103">
        <v>8</v>
      </c>
      <c r="H16" s="103">
        <v>6</v>
      </c>
      <c r="I16" s="207"/>
    </row>
    <row r="17" spans="1:9" x14ac:dyDescent="0.2">
      <c r="B17" s="75" t="s">
        <v>101</v>
      </c>
      <c r="F17" s="103"/>
      <c r="G17" s="103">
        <v>2</v>
      </c>
      <c r="H17" s="103">
        <v>2</v>
      </c>
      <c r="I17" s="207"/>
    </row>
    <row r="18" spans="1:9" x14ac:dyDescent="0.2">
      <c r="B18" s="75" t="s">
        <v>102</v>
      </c>
      <c r="F18" s="103">
        <v>9</v>
      </c>
      <c r="G18" s="103">
        <v>6</v>
      </c>
      <c r="H18" s="103">
        <v>9</v>
      </c>
      <c r="I18" s="207"/>
    </row>
    <row r="19" spans="1:9" x14ac:dyDescent="0.2">
      <c r="B19" s="75" t="s">
        <v>103</v>
      </c>
      <c r="F19" s="103">
        <v>2</v>
      </c>
      <c r="G19" s="103">
        <v>2</v>
      </c>
      <c r="H19" s="103">
        <v>2</v>
      </c>
      <c r="I19" s="207"/>
    </row>
    <row r="20" spans="1:9" x14ac:dyDescent="0.2">
      <c r="B20" s="75" t="s">
        <v>104</v>
      </c>
      <c r="F20" s="103">
        <v>15</v>
      </c>
      <c r="G20" s="103">
        <v>27</v>
      </c>
      <c r="H20" s="103">
        <v>28</v>
      </c>
      <c r="I20" s="207"/>
    </row>
    <row r="21" spans="1:9" ht="17.45" customHeight="1" x14ac:dyDescent="0.25">
      <c r="A21" s="82" t="s">
        <v>105</v>
      </c>
      <c r="B21" s="82"/>
      <c r="C21" s="82"/>
      <c r="D21" s="82"/>
      <c r="E21" s="82"/>
      <c r="F21" s="80">
        <v>31</v>
      </c>
      <c r="G21" s="80">
        <v>32</v>
      </c>
      <c r="H21" s="80">
        <v>33</v>
      </c>
      <c r="I21" s="206"/>
    </row>
    <row r="22" spans="1:9" ht="17.45" customHeight="1" x14ac:dyDescent="0.25">
      <c r="A22" s="82" t="s">
        <v>106</v>
      </c>
      <c r="B22" s="82"/>
      <c r="C22" s="82"/>
      <c r="D22" s="82"/>
      <c r="E22" s="82"/>
      <c r="F22" s="80">
        <v>30</v>
      </c>
      <c r="G22" s="80">
        <v>21</v>
      </c>
      <c r="H22" s="80">
        <v>30</v>
      </c>
      <c r="I22" s="206"/>
    </row>
    <row r="23" spans="1:9" ht="17.45" customHeight="1" x14ac:dyDescent="0.25">
      <c r="A23" s="82" t="s">
        <v>107</v>
      </c>
      <c r="B23" s="82"/>
      <c r="C23" s="82"/>
      <c r="D23" s="82"/>
      <c r="E23" s="82"/>
      <c r="F23" s="80">
        <v>10</v>
      </c>
      <c r="G23" s="80">
        <v>10</v>
      </c>
      <c r="H23" s="80">
        <v>10</v>
      </c>
      <c r="I23" s="206"/>
    </row>
    <row r="24" spans="1:9" ht="15.75" x14ac:dyDescent="0.25">
      <c r="A24" s="74"/>
      <c r="B24" s="74"/>
      <c r="C24" s="74"/>
      <c r="D24" s="74"/>
      <c r="E24" s="74"/>
      <c r="F24" s="99"/>
      <c r="G24" s="99"/>
      <c r="H24" s="99"/>
      <c r="I24" s="206"/>
    </row>
    <row r="25" spans="1:9" ht="15.75" x14ac:dyDescent="0.25">
      <c r="A25" s="178" t="s">
        <v>108</v>
      </c>
      <c r="B25" s="178"/>
      <c r="C25" s="178"/>
      <c r="D25" s="178"/>
      <c r="E25" s="178"/>
      <c r="F25" s="179">
        <v>110</v>
      </c>
      <c r="G25" s="179">
        <v>163</v>
      </c>
      <c r="H25" s="179">
        <v>174</v>
      </c>
      <c r="I25" s="206"/>
    </row>
    <row r="26" spans="1:9" ht="15.75" thickBot="1" x14ac:dyDescent="0.25">
      <c r="A26" s="87"/>
      <c r="B26" s="87"/>
      <c r="C26" s="87"/>
      <c r="D26" s="87"/>
      <c r="E26" s="87"/>
      <c r="F26" s="87"/>
      <c r="G26" s="87"/>
      <c r="H26" s="87"/>
    </row>
    <row r="28" spans="1:9" x14ac:dyDescent="0.2">
      <c r="E28" s="102"/>
      <c r="F28" s="102"/>
      <c r="G28" s="102"/>
      <c r="H28" s="102"/>
    </row>
  </sheetData>
  <pageMargins left="0.7" right="0.7" top="0.75" bottom="0.75" header="0.3" footer="0.3"/>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Normal="100" zoomScaleSheetLayoutView="85" workbookViewId="0">
      <selection activeCell="N31" sqref="N31:N32"/>
    </sheetView>
  </sheetViews>
  <sheetFormatPr defaultColWidth="8.7109375" defaultRowHeight="15" x14ac:dyDescent="0.2"/>
  <cols>
    <col min="1" max="1" width="2.85546875" style="75" customWidth="1"/>
    <col min="2" max="3" width="8.7109375" style="75"/>
    <col min="4" max="4" width="27" style="75" customWidth="1"/>
    <col min="5" max="5" width="1.85546875" style="75" customWidth="1"/>
    <col min="6" max="8" width="15.7109375" style="75" customWidth="1"/>
    <col min="9" max="9" width="2.140625" style="75" customWidth="1"/>
    <col min="10" max="12" width="15.7109375" style="75" customWidth="1"/>
    <col min="13" max="16384" width="8.7109375" style="75"/>
  </cols>
  <sheetData>
    <row r="1" spans="1:16" ht="15.75" x14ac:dyDescent="0.25">
      <c r="A1" s="74" t="s">
        <v>156</v>
      </c>
    </row>
    <row r="2" spans="1:16" ht="15.75" x14ac:dyDescent="0.25">
      <c r="A2" s="74" t="s">
        <v>182</v>
      </c>
    </row>
    <row r="3" spans="1:16" ht="16.149999999999999" customHeight="1" thickBot="1" x14ac:dyDescent="0.3">
      <c r="A3" s="76"/>
      <c r="B3" s="76"/>
      <c r="C3" s="76"/>
      <c r="D3" s="76"/>
      <c r="E3" s="76"/>
      <c r="F3" s="177"/>
      <c r="G3" s="177"/>
      <c r="H3" s="177"/>
      <c r="I3" s="87"/>
      <c r="J3" s="87"/>
      <c r="K3" s="87"/>
      <c r="L3" s="87"/>
    </row>
    <row r="4" spans="1:16" ht="24.95" customHeight="1" x14ac:dyDescent="0.25">
      <c r="A4" s="74"/>
      <c r="B4" s="74"/>
      <c r="C4" s="74"/>
      <c r="D4" s="74"/>
      <c r="E4" s="74"/>
      <c r="I4" s="85"/>
      <c r="J4" s="208" t="s">
        <v>201</v>
      </c>
      <c r="K4" s="209"/>
      <c r="L4" s="209"/>
      <c r="N4" s="86"/>
    </row>
    <row r="5" spans="1:16" ht="15.6" customHeight="1" thickBot="1" x14ac:dyDescent="0.3">
      <c r="A5" s="74"/>
      <c r="B5" s="74"/>
      <c r="C5" s="74"/>
      <c r="D5" s="74"/>
      <c r="E5" s="74"/>
      <c r="F5" s="210" t="s">
        <v>181</v>
      </c>
      <c r="G5" s="211"/>
      <c r="H5" s="211"/>
      <c r="I5" s="85"/>
      <c r="J5" s="210" t="s">
        <v>181</v>
      </c>
      <c r="K5" s="210"/>
      <c r="L5" s="210"/>
    </row>
    <row r="6" spans="1:16" s="257" customFormat="1" ht="24.95" customHeight="1" thickBot="1" x14ac:dyDescent="0.3">
      <c r="A6" s="253" t="s">
        <v>89</v>
      </c>
      <c r="B6" s="254"/>
      <c r="C6" s="254"/>
      <c r="D6" s="254"/>
      <c r="E6" s="254"/>
      <c r="F6" s="255" t="s">
        <v>3</v>
      </c>
      <c r="G6" s="255" t="s">
        <v>90</v>
      </c>
      <c r="H6" s="255" t="s">
        <v>4</v>
      </c>
      <c r="I6" s="254"/>
      <c r="J6" s="255" t="s">
        <v>3</v>
      </c>
      <c r="K6" s="255" t="s">
        <v>90</v>
      </c>
      <c r="L6" s="255" t="s">
        <v>4</v>
      </c>
    </row>
    <row r="7" spans="1:16" ht="15.75" x14ac:dyDescent="0.25">
      <c r="A7" s="74"/>
      <c r="F7" s="88"/>
      <c r="G7" s="85"/>
      <c r="H7" s="85"/>
      <c r="J7" s="89"/>
      <c r="K7" s="90"/>
      <c r="L7" s="89"/>
    </row>
    <row r="8" spans="1:16" ht="17.45" customHeight="1" x14ac:dyDescent="0.25">
      <c r="A8" s="82" t="s">
        <v>91</v>
      </c>
      <c r="B8" s="82"/>
      <c r="C8" s="82"/>
      <c r="D8" s="82"/>
      <c r="E8" s="82"/>
      <c r="F8" s="237">
        <v>13037.49157</v>
      </c>
      <c r="G8" s="83">
        <v>29486.233069999998</v>
      </c>
      <c r="H8" s="237">
        <v>29486.233069999998</v>
      </c>
      <c r="I8" s="238"/>
      <c r="J8" s="239">
        <v>3.8350935631707565E-4</v>
      </c>
      <c r="K8" s="240">
        <v>5.0871197973610812E-4</v>
      </c>
      <c r="L8" s="239">
        <v>4.747978477537009E-4</v>
      </c>
    </row>
    <row r="9" spans="1:16" x14ac:dyDescent="0.2">
      <c r="B9" s="75" t="s">
        <v>92</v>
      </c>
      <c r="F9" s="95" t="s">
        <v>48</v>
      </c>
      <c r="G9" s="77">
        <v>5086.2494999999999</v>
      </c>
      <c r="H9" s="95">
        <v>5086.2494999999999</v>
      </c>
      <c r="I9" s="96"/>
      <c r="J9" s="97"/>
      <c r="K9" s="98">
        <v>7.8643409058088874E-4</v>
      </c>
      <c r="L9" s="97">
        <v>7.8643409058088874E-4</v>
      </c>
      <c r="P9" s="84"/>
    </row>
    <row r="10" spans="1:16" x14ac:dyDescent="0.2">
      <c r="B10" s="75" t="s">
        <v>93</v>
      </c>
      <c r="F10" s="95" t="s">
        <v>48</v>
      </c>
      <c r="G10" s="77">
        <v>11362.492</v>
      </c>
      <c r="H10" s="95">
        <v>11362.492</v>
      </c>
      <c r="I10" s="96"/>
      <c r="J10" s="97"/>
      <c r="K10" s="98">
        <v>1.760177256890478E-4</v>
      </c>
      <c r="L10" s="97">
        <v>1.760177256890478E-4</v>
      </c>
    </row>
    <row r="11" spans="1:16" x14ac:dyDescent="0.2">
      <c r="B11" s="75" t="s">
        <v>94</v>
      </c>
      <c r="F11" s="95">
        <v>9416.4719999999998</v>
      </c>
      <c r="G11" s="77">
        <v>9416.4719999999998</v>
      </c>
      <c r="H11" s="95">
        <v>9416.4719999999998</v>
      </c>
      <c r="I11" s="96"/>
      <c r="J11" s="97">
        <v>3.1859065688295997E-4</v>
      </c>
      <c r="K11" s="98">
        <v>5.3098442813826667E-4</v>
      </c>
      <c r="L11" s="97">
        <v>4.2478754251061335E-4</v>
      </c>
    </row>
    <row r="12" spans="1:16" x14ac:dyDescent="0.2">
      <c r="B12" s="75" t="s">
        <v>95</v>
      </c>
      <c r="F12" s="95">
        <v>3621.0195699999999</v>
      </c>
      <c r="G12" s="77">
        <v>3621.0195699999999</v>
      </c>
      <c r="H12" s="95">
        <v>3621.0195699999999</v>
      </c>
      <c r="I12" s="96"/>
      <c r="J12" s="97">
        <v>5.523306243826791E-4</v>
      </c>
      <c r="K12" s="98">
        <v>1.1046612487653582E-3</v>
      </c>
      <c r="L12" s="97">
        <v>1.1046612487653582E-3</v>
      </c>
    </row>
    <row r="13" spans="1:16" ht="17.45" customHeight="1" x14ac:dyDescent="0.25">
      <c r="A13" s="82" t="s">
        <v>96</v>
      </c>
      <c r="B13" s="82"/>
      <c r="C13" s="82"/>
      <c r="D13" s="82"/>
      <c r="E13" s="82"/>
      <c r="F13" s="237">
        <v>407.00218999999998</v>
      </c>
      <c r="G13" s="83">
        <v>407.00218999999998</v>
      </c>
      <c r="H13" s="237">
        <v>407.00218999999998</v>
      </c>
      <c r="I13" s="238"/>
      <c r="J13" s="239">
        <v>4.9139784726956875E-3</v>
      </c>
      <c r="K13" s="240">
        <v>4.9139784726956875E-3</v>
      </c>
      <c r="L13" s="239">
        <v>4.9139784726956875E-3</v>
      </c>
    </row>
    <row r="14" spans="1:16" ht="17.45" customHeight="1" x14ac:dyDescent="0.25">
      <c r="A14" s="82" t="s">
        <v>97</v>
      </c>
      <c r="B14" s="82"/>
      <c r="C14" s="82"/>
      <c r="D14" s="82"/>
      <c r="E14" s="82"/>
      <c r="F14" s="237">
        <v>1116.9931999999999</v>
      </c>
      <c r="G14" s="83">
        <v>1116.9931999999999</v>
      </c>
      <c r="H14" s="237">
        <v>1116.9931999999999</v>
      </c>
      <c r="I14" s="238"/>
      <c r="J14" s="239">
        <v>5.3715635869582739E-3</v>
      </c>
      <c r="K14" s="240">
        <v>5.3715635869582739E-3</v>
      </c>
      <c r="L14" s="239">
        <v>5.3715635869582739E-3</v>
      </c>
    </row>
    <row r="15" spans="1:16" ht="17.45" customHeight="1" x14ac:dyDescent="0.25">
      <c r="A15" s="82" t="s">
        <v>98</v>
      </c>
      <c r="B15" s="82"/>
      <c r="C15" s="82"/>
      <c r="D15" s="82"/>
      <c r="E15" s="82"/>
      <c r="F15" s="237"/>
      <c r="G15" s="83">
        <v>10793.709296994546</v>
      </c>
      <c r="H15" s="237">
        <v>10793.709296994546</v>
      </c>
      <c r="I15" s="238"/>
      <c r="J15" s="239"/>
      <c r="K15" s="240">
        <v>2.9646898132517094E-3</v>
      </c>
      <c r="L15" s="239">
        <v>2.9646898132517094E-3</v>
      </c>
    </row>
    <row r="16" spans="1:16" ht="17.45" customHeight="1" x14ac:dyDescent="0.25">
      <c r="A16" s="82" t="s">
        <v>99</v>
      </c>
      <c r="B16" s="82"/>
      <c r="C16" s="82"/>
      <c r="D16" s="82"/>
      <c r="E16" s="82"/>
      <c r="F16" s="237">
        <v>7666.3271999999997</v>
      </c>
      <c r="G16" s="83">
        <v>19779.940999999999</v>
      </c>
      <c r="H16" s="237">
        <v>21009.312999999998</v>
      </c>
      <c r="I16" s="238"/>
      <c r="J16" s="239">
        <v>3.3914545155338534E-3</v>
      </c>
      <c r="K16" s="240">
        <v>2.2750320640491295E-3</v>
      </c>
      <c r="L16" s="239">
        <v>2.2371031361187298E-3</v>
      </c>
    </row>
    <row r="17" spans="1:12" x14ac:dyDescent="0.2">
      <c r="B17" s="75" t="s">
        <v>100</v>
      </c>
      <c r="F17" s="95" t="s">
        <v>48</v>
      </c>
      <c r="G17" s="77">
        <v>8641.5980999999992</v>
      </c>
      <c r="H17" s="95">
        <v>8641.5980999999992</v>
      </c>
      <c r="I17" s="96"/>
      <c r="J17" s="97"/>
      <c r="K17" s="98">
        <v>9.2575469345189756E-4</v>
      </c>
      <c r="L17" s="97">
        <v>6.943160200889232E-4</v>
      </c>
    </row>
    <row r="18" spans="1:12" x14ac:dyDescent="0.2">
      <c r="B18" s="75" t="s">
        <v>101</v>
      </c>
      <c r="F18" s="95" t="s">
        <v>48</v>
      </c>
      <c r="G18" s="77">
        <v>2797.0093999999999</v>
      </c>
      <c r="H18" s="95">
        <v>2797.0093999999999</v>
      </c>
      <c r="I18" s="96"/>
      <c r="J18" s="97"/>
      <c r="K18" s="98">
        <v>7.1504943816062968E-4</v>
      </c>
      <c r="L18" s="97">
        <v>7.1504943816062968E-4</v>
      </c>
    </row>
    <row r="19" spans="1:12" x14ac:dyDescent="0.2">
      <c r="B19" s="75" t="s">
        <v>102</v>
      </c>
      <c r="F19" s="95">
        <v>1654.0003999999999</v>
      </c>
      <c r="G19" s="77">
        <v>1654.0003999999999</v>
      </c>
      <c r="H19" s="95">
        <v>1654.0003999999999</v>
      </c>
      <c r="I19" s="96"/>
      <c r="J19" s="97">
        <v>5.4413529766981919E-3</v>
      </c>
      <c r="K19" s="98">
        <v>3.6275686511321281E-3</v>
      </c>
      <c r="L19" s="97">
        <v>5.4413529766981919E-3</v>
      </c>
    </row>
    <row r="20" spans="1:12" x14ac:dyDescent="0.2">
      <c r="B20" s="75" t="s">
        <v>103</v>
      </c>
      <c r="F20" s="95">
        <v>1987.9983999999999</v>
      </c>
      <c r="G20" s="77">
        <v>1987.9983999999999</v>
      </c>
      <c r="H20" s="95">
        <v>1987.9983999999999</v>
      </c>
      <c r="I20" s="96"/>
      <c r="J20" s="97">
        <v>1.0060370269915711E-3</v>
      </c>
      <c r="K20" s="98">
        <v>1.0060370269915711E-3</v>
      </c>
      <c r="L20" s="97">
        <v>1.0060370269915711E-3</v>
      </c>
    </row>
    <row r="21" spans="1:12" x14ac:dyDescent="0.2">
      <c r="B21" s="75" t="s">
        <v>104</v>
      </c>
      <c r="F21" s="95">
        <v>4024.3283000000001</v>
      </c>
      <c r="G21" s="77">
        <v>4699.335</v>
      </c>
      <c r="H21" s="95">
        <v>5928.7069000000001</v>
      </c>
      <c r="I21" s="96"/>
      <c r="J21" s="97">
        <v>3.7273300987894051E-3</v>
      </c>
      <c r="K21" s="98">
        <v>5.7454937773110453E-3</v>
      </c>
      <c r="L21" s="97">
        <v>4.7227836478136572E-3</v>
      </c>
    </row>
    <row r="22" spans="1:12" ht="17.45" customHeight="1" x14ac:dyDescent="0.25">
      <c r="A22" s="82" t="s">
        <v>105</v>
      </c>
      <c r="B22" s="82"/>
      <c r="C22" s="82"/>
      <c r="D22" s="82"/>
      <c r="E22" s="82"/>
      <c r="F22" s="237">
        <v>73580.923999999999</v>
      </c>
      <c r="G22" s="83">
        <v>73580.923999999999</v>
      </c>
      <c r="H22" s="237">
        <v>73580.923999999999</v>
      </c>
      <c r="I22" s="238"/>
      <c r="J22" s="239">
        <v>4.2130484797934858E-4</v>
      </c>
      <c r="K22" s="240">
        <v>4.3489532694642434E-4</v>
      </c>
      <c r="L22" s="239">
        <v>4.4848580591350009E-4</v>
      </c>
    </row>
    <row r="23" spans="1:12" ht="17.45" customHeight="1" x14ac:dyDescent="0.25">
      <c r="A23" s="82" t="s">
        <v>106</v>
      </c>
      <c r="B23" s="82"/>
      <c r="C23" s="82"/>
      <c r="D23" s="82"/>
      <c r="E23" s="82"/>
      <c r="F23" s="237">
        <v>3979.0369018581587</v>
      </c>
      <c r="G23" s="83">
        <v>3979.0369018581587</v>
      </c>
      <c r="H23" s="237">
        <v>3979.0369018581587</v>
      </c>
      <c r="I23" s="238"/>
      <c r="J23" s="239">
        <v>7.5395128871487442E-3</v>
      </c>
      <c r="K23" s="240">
        <v>5.2776590210041208E-3</v>
      </c>
      <c r="L23" s="239">
        <v>7.5395128871487442E-3</v>
      </c>
    </row>
    <row r="24" spans="1:12" ht="17.45" customHeight="1" x14ac:dyDescent="0.25">
      <c r="A24" s="82" t="s">
        <v>107</v>
      </c>
      <c r="B24" s="82"/>
      <c r="C24" s="82"/>
      <c r="D24" s="82"/>
      <c r="E24" s="82"/>
      <c r="F24" s="237">
        <v>1837.06494</v>
      </c>
      <c r="G24" s="83">
        <v>1837.06494</v>
      </c>
      <c r="H24" s="237">
        <v>1837.06494</v>
      </c>
      <c r="I24" s="238"/>
      <c r="J24" s="239">
        <v>5.4434657056815858E-3</v>
      </c>
      <c r="K24" s="240">
        <v>5.4434657056815858E-3</v>
      </c>
      <c r="L24" s="239">
        <v>5.4434657056815858E-3</v>
      </c>
    </row>
    <row r="25" spans="1:12" ht="15.75" x14ac:dyDescent="0.25">
      <c r="A25" s="74"/>
      <c r="B25" s="74"/>
      <c r="C25" s="74"/>
      <c r="D25" s="74"/>
      <c r="E25" s="74"/>
      <c r="F25" s="91"/>
      <c r="G25" s="99"/>
      <c r="H25" s="91"/>
      <c r="I25" s="92"/>
      <c r="J25" s="100"/>
      <c r="K25" s="101"/>
      <c r="L25" s="100"/>
    </row>
    <row r="26" spans="1:12" ht="15.75" x14ac:dyDescent="0.25">
      <c r="A26" s="74" t="s">
        <v>108</v>
      </c>
      <c r="B26" s="74"/>
      <c r="C26" s="74"/>
      <c r="D26" s="74"/>
      <c r="E26" s="74"/>
      <c r="F26" s="91">
        <v>101624.84000185815</v>
      </c>
      <c r="G26" s="91">
        <v>140980.90459885271</v>
      </c>
      <c r="H26" s="91">
        <v>142210.27659885271</v>
      </c>
      <c r="I26" s="92"/>
      <c r="J26" s="93">
        <v>1.082412528255776E-3</v>
      </c>
      <c r="K26" s="94">
        <v>1.1561849490454078E-3</v>
      </c>
      <c r="L26" s="93">
        <v>1.2235402684070424E-3</v>
      </c>
    </row>
    <row r="27" spans="1:12" ht="16.5" thickBot="1" x14ac:dyDescent="0.3">
      <c r="A27" s="87"/>
      <c r="B27" s="87"/>
      <c r="C27" s="87"/>
      <c r="D27" s="87"/>
      <c r="E27" s="87"/>
      <c r="F27" s="180"/>
      <c r="G27" s="181"/>
      <c r="H27" s="180"/>
      <c r="I27" s="87"/>
      <c r="J27" s="180"/>
      <c r="K27" s="181"/>
      <c r="L27" s="181"/>
    </row>
    <row r="29" spans="1:12" x14ac:dyDescent="0.2">
      <c r="E29" s="102"/>
    </row>
  </sheetData>
  <pageMargins left="0.7" right="0.7" top="0.75" bottom="0.75" header="0.3" footer="0.3"/>
  <pageSetup scale="8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zoomScaleNormal="100" zoomScaleSheetLayoutView="85" workbookViewId="0">
      <selection activeCell="N31" sqref="N31:N32"/>
    </sheetView>
  </sheetViews>
  <sheetFormatPr defaultColWidth="8.7109375" defaultRowHeight="15" x14ac:dyDescent="0.2"/>
  <cols>
    <col min="1" max="1" width="51.5703125" style="75" bestFit="1" customWidth="1"/>
    <col min="2" max="4" width="15.7109375" style="75" customWidth="1"/>
    <col min="5" max="16384" width="8.7109375" style="75"/>
  </cols>
  <sheetData>
    <row r="1" spans="1:4" ht="15.75" x14ac:dyDescent="0.25">
      <c r="A1" s="74" t="s">
        <v>159</v>
      </c>
    </row>
    <row r="2" spans="1:4" ht="15.75" x14ac:dyDescent="0.25">
      <c r="A2" s="74" t="s">
        <v>183</v>
      </c>
    </row>
    <row r="3" spans="1:4" ht="16.149999999999999" customHeight="1" thickBot="1" x14ac:dyDescent="0.3">
      <c r="A3" s="76"/>
      <c r="B3" s="76"/>
      <c r="C3" s="76"/>
      <c r="D3" s="76"/>
    </row>
    <row r="4" spans="1:4" ht="24.95" customHeight="1" x14ac:dyDescent="0.25">
      <c r="A4" s="178"/>
      <c r="B4" s="178" t="s">
        <v>181</v>
      </c>
      <c r="C4" s="178"/>
      <c r="D4" s="178"/>
    </row>
    <row r="5" spans="1:4" ht="15.6" customHeight="1" thickBot="1" x14ac:dyDescent="0.3">
      <c r="B5" s="242" t="s">
        <v>184</v>
      </c>
      <c r="C5" s="242"/>
      <c r="D5" s="242"/>
    </row>
    <row r="6" spans="1:4" s="258" customFormat="1" ht="24.95" customHeight="1" thickBot="1" x14ac:dyDescent="0.3">
      <c r="A6" s="255"/>
      <c r="B6" s="255" t="s">
        <v>3</v>
      </c>
      <c r="C6" s="255" t="s">
        <v>90</v>
      </c>
      <c r="D6" s="255" t="s">
        <v>4</v>
      </c>
    </row>
    <row r="7" spans="1:4" ht="15.75" x14ac:dyDescent="0.25">
      <c r="A7" s="178"/>
      <c r="B7" s="205"/>
      <c r="C7" s="205"/>
      <c r="D7" s="205"/>
    </row>
    <row r="8" spans="1:4" ht="15.75" x14ac:dyDescent="0.25">
      <c r="A8" s="74" t="s">
        <v>187</v>
      </c>
      <c r="B8" s="77"/>
      <c r="C8" s="78"/>
      <c r="D8" s="78"/>
    </row>
    <row r="9" spans="1:4" x14ac:dyDescent="0.2">
      <c r="A9" s="245" t="s">
        <v>109</v>
      </c>
      <c r="B9" s="77">
        <v>399.99372</v>
      </c>
      <c r="C9" s="77">
        <v>399.99372</v>
      </c>
      <c r="D9" s="77"/>
    </row>
    <row r="10" spans="1:4" x14ac:dyDescent="0.2">
      <c r="A10" s="245" t="s">
        <v>110</v>
      </c>
      <c r="B10" s="77">
        <v>1044.0436</v>
      </c>
      <c r="C10" s="77">
        <v>1044.0436</v>
      </c>
      <c r="D10" s="77"/>
    </row>
    <row r="11" spans="1:4" x14ac:dyDescent="0.2">
      <c r="A11" s="245" t="s">
        <v>111</v>
      </c>
      <c r="B11" s="77">
        <v>710.09018000000003</v>
      </c>
      <c r="C11" s="77">
        <v>710.09018000000003</v>
      </c>
      <c r="D11" s="77">
        <v>710.09018000000003</v>
      </c>
    </row>
    <row r="12" spans="1:4" x14ac:dyDescent="0.2">
      <c r="A12" s="245" t="s">
        <v>112</v>
      </c>
      <c r="B12" s="77">
        <v>723.17547999999999</v>
      </c>
      <c r="C12" s="77">
        <v>723.17547999999999</v>
      </c>
      <c r="D12" s="77"/>
    </row>
    <row r="13" spans="1:4" x14ac:dyDescent="0.2">
      <c r="A13" s="245" t="s">
        <v>113</v>
      </c>
      <c r="B13" s="77">
        <v>797.01599999999996</v>
      </c>
      <c r="C13" s="77">
        <v>797.01599999999996</v>
      </c>
      <c r="D13" s="77">
        <v>797.01600200000007</v>
      </c>
    </row>
    <row r="14" spans="1:4" x14ac:dyDescent="0.2">
      <c r="A14" s="245" t="s">
        <v>114</v>
      </c>
      <c r="B14" s="77">
        <v>29.002476000000001</v>
      </c>
      <c r="C14" s="77">
        <v>29.002476000000001</v>
      </c>
      <c r="D14" s="77"/>
    </row>
    <row r="15" spans="1:4" x14ac:dyDescent="0.2">
      <c r="A15" s="245" t="s">
        <v>115</v>
      </c>
      <c r="B15" s="77">
        <v>321.00686000000002</v>
      </c>
      <c r="C15" s="77">
        <v>321.00686000000002</v>
      </c>
      <c r="D15" s="77"/>
    </row>
    <row r="16" spans="1:4" x14ac:dyDescent="0.2">
      <c r="A16" s="245" t="s">
        <v>116</v>
      </c>
      <c r="C16" s="77">
        <v>336.00117999999998</v>
      </c>
      <c r="D16" s="77"/>
    </row>
    <row r="17" spans="1:4" x14ac:dyDescent="0.2">
      <c r="A17" s="245" t="s">
        <v>117</v>
      </c>
      <c r="C17" s="77">
        <v>303.00188000000003</v>
      </c>
      <c r="D17" s="77">
        <v>303.00188000000003</v>
      </c>
    </row>
    <row r="18" spans="1:4" x14ac:dyDescent="0.2">
      <c r="A18" s="245" t="s">
        <v>118</v>
      </c>
      <c r="C18" s="77">
        <v>36.003658000000001</v>
      </c>
      <c r="D18" s="77"/>
    </row>
    <row r="19" spans="1:4" x14ac:dyDescent="0.2">
      <c r="A19" s="245" t="s">
        <v>119</v>
      </c>
      <c r="C19" s="77"/>
      <c r="D19" s="77">
        <v>182.54537999999999</v>
      </c>
    </row>
    <row r="20" spans="1:4" x14ac:dyDescent="0.2">
      <c r="A20" s="245" t="s">
        <v>120</v>
      </c>
      <c r="C20" s="77"/>
      <c r="D20" s="77">
        <v>1282.0450000000001</v>
      </c>
    </row>
    <row r="21" spans="1:4" x14ac:dyDescent="0.2">
      <c r="A21" s="245" t="s">
        <v>121</v>
      </c>
      <c r="C21" s="77"/>
      <c r="D21" s="77">
        <v>577.00980000000004</v>
      </c>
    </row>
    <row r="22" spans="1:4" x14ac:dyDescent="0.2">
      <c r="A22" s="245" t="s">
        <v>122</v>
      </c>
      <c r="C22" s="77"/>
      <c r="D22" s="77">
        <v>508.99905000000001</v>
      </c>
    </row>
    <row r="23" spans="1:4" x14ac:dyDescent="0.2">
      <c r="A23" s="245" t="s">
        <v>123</v>
      </c>
      <c r="C23" s="77"/>
      <c r="D23" s="77">
        <v>1036.0006000000001</v>
      </c>
    </row>
    <row r="24" spans="1:4" ht="15.75" x14ac:dyDescent="0.25">
      <c r="A24" s="246" t="s">
        <v>124</v>
      </c>
      <c r="B24" s="79"/>
      <c r="C24" s="80"/>
      <c r="D24" s="81">
        <v>531.99905000000001</v>
      </c>
    </row>
    <row r="25" spans="1:4" ht="20.100000000000001" customHeight="1" x14ac:dyDescent="0.25">
      <c r="A25" s="178" t="s">
        <v>186</v>
      </c>
      <c r="B25" s="241">
        <f>SUM(B9:B24)</f>
        <v>4024.3283160000001</v>
      </c>
      <c r="C25" s="241">
        <f t="shared" ref="C25:D25" si="0">SUM(C9:C24)</f>
        <v>4699.3350339999997</v>
      </c>
      <c r="D25" s="241">
        <f t="shared" si="0"/>
        <v>5928.7069420000007</v>
      </c>
    </row>
    <row r="26" spans="1:4" ht="15.75" x14ac:dyDescent="0.25">
      <c r="A26" s="178"/>
      <c r="B26" s="241"/>
      <c r="C26" s="241"/>
      <c r="D26" s="241"/>
    </row>
    <row r="27" spans="1:4" ht="15.75" x14ac:dyDescent="0.25">
      <c r="A27" s="178" t="s">
        <v>178</v>
      </c>
      <c r="B27" s="241">
        <v>15</v>
      </c>
      <c r="C27" s="241">
        <v>27</v>
      </c>
      <c r="D27" s="241">
        <v>28</v>
      </c>
    </row>
    <row r="28" spans="1:4" ht="15.75" x14ac:dyDescent="0.25">
      <c r="A28" s="178"/>
      <c r="B28" s="241"/>
      <c r="C28" s="241"/>
      <c r="D28" s="241"/>
    </row>
    <row r="29" spans="1:4" ht="31.5" x14ac:dyDescent="0.2">
      <c r="A29" s="243" t="s">
        <v>185</v>
      </c>
      <c r="B29" s="244">
        <f>B27/B25</f>
        <v>3.7273300839702162E-3</v>
      </c>
      <c r="C29" s="244">
        <f>C27/C25</f>
        <v>5.7454937357420176E-3</v>
      </c>
      <c r="D29" s="244">
        <f>D27/D25</f>
        <v>4.7227836143566293E-3</v>
      </c>
    </row>
    <row r="30" spans="1:4" ht="15.75" thickBot="1" x14ac:dyDescent="0.25">
      <c r="A30" s="87"/>
      <c r="B30" s="87"/>
      <c r="C30" s="87"/>
      <c r="D30" s="87"/>
    </row>
    <row r="31" spans="1:4" x14ac:dyDescent="0.2">
      <c r="B31" s="103"/>
      <c r="C31" s="103"/>
      <c r="D31" s="103"/>
    </row>
    <row r="32" spans="1:4" x14ac:dyDescent="0.2">
      <c r="B32" s="95"/>
      <c r="C32" s="77"/>
      <c r="D32" s="9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zoomScaleNormal="100" workbookViewId="0">
      <selection activeCell="N31" sqref="N31:N32"/>
    </sheetView>
  </sheetViews>
  <sheetFormatPr defaultColWidth="8.85546875" defaultRowHeight="15" x14ac:dyDescent="0.2"/>
  <cols>
    <col min="1" max="1" width="47.42578125" style="2" customWidth="1"/>
    <col min="2" max="2" width="13.7109375" style="2" customWidth="1"/>
    <col min="3" max="3" width="7.7109375" style="193" customWidth="1"/>
    <col min="4" max="4" width="2.7109375" style="194" customWidth="1"/>
    <col min="5" max="5" width="13.7109375" style="2" customWidth="1"/>
    <col min="6" max="6" width="7.7109375" style="193" customWidth="1"/>
    <col min="7" max="7" width="2.7109375" style="194" customWidth="1"/>
    <col min="8" max="8" width="13.7109375" style="2" customWidth="1"/>
    <col min="9" max="9" width="7.7109375" style="193" customWidth="1"/>
    <col min="10" max="16384" width="8.85546875" style="2"/>
  </cols>
  <sheetData>
    <row r="1" spans="1:9" ht="15.75" x14ac:dyDescent="0.25">
      <c r="A1" s="182" t="s">
        <v>32</v>
      </c>
      <c r="C1" s="3"/>
      <c r="D1" s="4"/>
      <c r="F1" s="3"/>
      <c r="G1" s="4"/>
      <c r="I1" s="3"/>
    </row>
    <row r="2" spans="1:9" ht="15.75" x14ac:dyDescent="0.25">
      <c r="A2" s="183" t="s">
        <v>0</v>
      </c>
      <c r="C2" s="3"/>
      <c r="D2" s="4"/>
      <c r="F2" s="3"/>
      <c r="G2" s="4"/>
      <c r="I2" s="3"/>
    </row>
    <row r="3" spans="1:9" x14ac:dyDescent="0.2">
      <c r="A3" s="184" t="s">
        <v>30</v>
      </c>
      <c r="C3" s="3"/>
      <c r="D3" s="4"/>
      <c r="F3" s="3"/>
      <c r="G3" s="4"/>
      <c r="I3" s="3"/>
    </row>
    <row r="4" spans="1:9" ht="15.75" thickBot="1" x14ac:dyDescent="0.25">
      <c r="A4" s="10"/>
      <c r="B4" s="10"/>
      <c r="C4" s="28"/>
      <c r="D4" s="29"/>
      <c r="E4" s="10"/>
      <c r="F4" s="28"/>
      <c r="G4" s="29"/>
      <c r="H4" s="10"/>
      <c r="I4" s="28"/>
    </row>
    <row r="5" spans="1:9" ht="24.95" customHeight="1" x14ac:dyDescent="0.25">
      <c r="B5" s="8" t="s">
        <v>2</v>
      </c>
      <c r="C5" s="8"/>
      <c r="D5" s="7"/>
      <c r="E5" s="8" t="s">
        <v>3</v>
      </c>
      <c r="F5" s="9"/>
      <c r="G5" s="7"/>
      <c r="H5" s="8" t="s">
        <v>4</v>
      </c>
      <c r="I5" s="9"/>
    </row>
    <row r="6" spans="1:9" ht="24.95" customHeight="1" thickBot="1" x14ac:dyDescent="0.25">
      <c r="A6" s="10"/>
      <c r="B6" s="11" t="s">
        <v>157</v>
      </c>
      <c r="C6" s="12" t="s">
        <v>5</v>
      </c>
      <c r="D6" s="13"/>
      <c r="E6" s="11" t="s">
        <v>157</v>
      </c>
      <c r="F6" s="12" t="s">
        <v>5</v>
      </c>
      <c r="G6" s="13"/>
      <c r="H6" s="11" t="s">
        <v>157</v>
      </c>
      <c r="I6" s="12" t="s">
        <v>5</v>
      </c>
    </row>
    <row r="7" spans="1:9" s="215" customFormat="1" x14ac:dyDescent="0.2">
      <c r="A7" s="212"/>
      <c r="B7" s="212"/>
      <c r="C7" s="213"/>
      <c r="D7" s="214"/>
      <c r="E7" s="213"/>
      <c r="F7" s="212"/>
      <c r="G7" s="213"/>
      <c r="H7" s="212"/>
    </row>
    <row r="8" spans="1:9" ht="15.75" x14ac:dyDescent="0.25">
      <c r="A8" s="1" t="s">
        <v>6</v>
      </c>
      <c r="B8" s="197"/>
      <c r="E8" s="197"/>
      <c r="H8" s="197"/>
    </row>
    <row r="9" spans="1:9" ht="15.75" x14ac:dyDescent="0.25">
      <c r="A9" s="14" t="s">
        <v>161</v>
      </c>
      <c r="B9" s="146"/>
      <c r="C9" s="3"/>
      <c r="D9" s="4"/>
      <c r="E9" s="146"/>
      <c r="F9" s="3"/>
      <c r="G9" s="4"/>
      <c r="H9" s="146"/>
      <c r="I9" s="3"/>
    </row>
    <row r="10" spans="1:9" x14ac:dyDescent="0.2">
      <c r="A10" s="16" t="s">
        <v>7</v>
      </c>
      <c r="B10" s="143">
        <v>15222</v>
      </c>
      <c r="C10" s="17">
        <f>B10/SUM(B$10:B$11)</f>
        <v>0.54049639598054189</v>
      </c>
      <c r="D10" s="18"/>
      <c r="E10" s="143">
        <v>13842</v>
      </c>
      <c r="F10" s="17">
        <f>E10/SUM(E$10:E$11)</f>
        <v>0.56069996354356544</v>
      </c>
      <c r="G10" s="18"/>
      <c r="H10" s="143">
        <v>28643</v>
      </c>
      <c r="I10" s="17">
        <f>H10/SUM(H$10:H$11)</f>
        <v>0.55057281254805479</v>
      </c>
    </row>
    <row r="11" spans="1:9" x14ac:dyDescent="0.2">
      <c r="A11" s="16" t="s">
        <v>8</v>
      </c>
      <c r="B11" s="143">
        <v>12941</v>
      </c>
      <c r="C11" s="17">
        <f>B11/SUM(B$10:B$11)</f>
        <v>0.45950360401945817</v>
      </c>
      <c r="D11" s="18"/>
      <c r="E11" s="143">
        <v>10845</v>
      </c>
      <c r="F11" s="17">
        <f>E11/SUM(E$10:E$11)</f>
        <v>0.43930003645643456</v>
      </c>
      <c r="G11" s="18"/>
      <c r="H11" s="143">
        <v>23381</v>
      </c>
      <c r="I11" s="17">
        <f>H11/SUM(H$10:H$11)</f>
        <v>0.44942718745194526</v>
      </c>
    </row>
    <row r="12" spans="1:9" ht="15.75" x14ac:dyDescent="0.25">
      <c r="A12" s="19" t="s">
        <v>9</v>
      </c>
      <c r="B12" s="144"/>
      <c r="C12" s="20"/>
      <c r="D12" s="21"/>
      <c r="E12" s="144"/>
      <c r="F12" s="20"/>
      <c r="G12" s="21"/>
      <c r="H12" s="144"/>
      <c r="I12" s="20"/>
    </row>
    <row r="13" spans="1:9" x14ac:dyDescent="0.2">
      <c r="A13" s="16" t="s">
        <v>10</v>
      </c>
      <c r="B13" s="143">
        <v>7459</v>
      </c>
      <c r="C13" s="17">
        <f>B13/SUM(B$13:B$17)</f>
        <v>0.90379256028110988</v>
      </c>
      <c r="D13" s="18"/>
      <c r="E13" s="143">
        <v>7138</v>
      </c>
      <c r="F13" s="17">
        <f>E13/SUM(E$13:E$17)</f>
        <v>0.86626213592233015</v>
      </c>
      <c r="G13" s="18"/>
      <c r="H13" s="143">
        <v>16161</v>
      </c>
      <c r="I13" s="17">
        <f>H13/SUM(H$13:H$17)</f>
        <v>0.92804639944871947</v>
      </c>
    </row>
    <row r="14" spans="1:9" x14ac:dyDescent="0.2">
      <c r="A14" s="16" t="s">
        <v>11</v>
      </c>
      <c r="B14" s="143">
        <v>167</v>
      </c>
      <c r="C14" s="17">
        <f>B14/SUM(B$13:B$17)</f>
        <v>2.0235066036592753E-2</v>
      </c>
      <c r="D14" s="18"/>
      <c r="E14" s="143">
        <v>531</v>
      </c>
      <c r="F14" s="17">
        <f>E14/SUM(E$13:E$17)</f>
        <v>6.4441747572815539E-2</v>
      </c>
      <c r="G14" s="18"/>
      <c r="H14" s="143">
        <v>235</v>
      </c>
      <c r="I14" s="17">
        <f>H14/SUM(H$13:H$17)</f>
        <v>1.3494889169633628E-2</v>
      </c>
    </row>
    <row r="15" spans="1:9" ht="30" x14ac:dyDescent="0.2">
      <c r="A15" s="22" t="s">
        <v>12</v>
      </c>
      <c r="B15" s="145">
        <v>90</v>
      </c>
      <c r="C15" s="23">
        <f>B15/SUM(B$13:B$17)</f>
        <v>1.0905125408942203E-2</v>
      </c>
      <c r="D15" s="24"/>
      <c r="E15" s="145">
        <v>60</v>
      </c>
      <c r="F15" s="23">
        <f>E15/SUM(E$13:E$17)</f>
        <v>7.2815533980582527E-3</v>
      </c>
      <c r="G15" s="24"/>
      <c r="H15" s="145">
        <v>201</v>
      </c>
      <c r="I15" s="23">
        <f>H15/SUM(H$13:H$17)</f>
        <v>1.1542437119558975E-2</v>
      </c>
    </row>
    <row r="16" spans="1:9" x14ac:dyDescent="0.2">
      <c r="A16" s="16" t="s">
        <v>13</v>
      </c>
      <c r="B16" s="143">
        <v>126</v>
      </c>
      <c r="C16" s="17">
        <f>B16/SUM(B$13:B$17)</f>
        <v>1.5267175572519083E-2</v>
      </c>
      <c r="D16" s="18"/>
      <c r="E16" s="143">
        <v>124</v>
      </c>
      <c r="F16" s="17">
        <f>E16/SUM(E$13:E$17)</f>
        <v>1.5048543689320388E-2</v>
      </c>
      <c r="G16" s="18"/>
      <c r="H16" s="143">
        <v>68</v>
      </c>
      <c r="I16" s="17">
        <f>H16/SUM(H$13:H$17)</f>
        <v>3.9049041001493054E-3</v>
      </c>
    </row>
    <row r="17" spans="1:9" x14ac:dyDescent="0.2">
      <c r="A17" s="16" t="s">
        <v>14</v>
      </c>
      <c r="B17" s="143">
        <v>411</v>
      </c>
      <c r="C17" s="17">
        <f>B17/SUM(B$13:B$17)</f>
        <v>4.9800072700836057E-2</v>
      </c>
      <c r="D17" s="18"/>
      <c r="E17" s="143">
        <v>387</v>
      </c>
      <c r="F17" s="17">
        <f>E17/SUM(E$13:E$17)</f>
        <v>4.6966019417475725E-2</v>
      </c>
      <c r="G17" s="18"/>
      <c r="H17" s="143">
        <v>749</v>
      </c>
      <c r="I17" s="17">
        <f>H17/SUM(H$13:H$17)</f>
        <v>4.3011370161938671E-2</v>
      </c>
    </row>
    <row r="18" spans="1:9" ht="15.75" x14ac:dyDescent="0.25">
      <c r="A18" s="14" t="s">
        <v>15</v>
      </c>
      <c r="B18" s="143"/>
      <c r="C18" s="17"/>
      <c r="D18" s="18"/>
      <c r="E18" s="143"/>
      <c r="F18" s="17"/>
      <c r="G18" s="18"/>
      <c r="H18" s="143"/>
      <c r="I18" s="17"/>
    </row>
    <row r="19" spans="1:9" x14ac:dyDescent="0.2">
      <c r="A19" s="16" t="s">
        <v>16</v>
      </c>
      <c r="B19" s="143">
        <v>2318</v>
      </c>
      <c r="C19" s="17">
        <f t="shared" ref="C19:C25" si="0">B19/SUM(B$19:B$25)</f>
        <v>8.2306572453218763E-2</v>
      </c>
      <c r="D19" s="18"/>
      <c r="E19" s="143">
        <v>1829</v>
      </c>
      <c r="F19" s="17">
        <f t="shared" ref="F19:F25" si="1">E19/SUM(E$19:E$25)</f>
        <v>7.4087576457244703E-2</v>
      </c>
      <c r="G19" s="18"/>
      <c r="H19" s="143">
        <v>3553</v>
      </c>
      <c r="I19" s="17">
        <f t="shared" ref="I19:I25" si="2">H19/SUM(H$19:H$25)</f>
        <v>6.829540212209749E-2</v>
      </c>
    </row>
    <row r="20" spans="1:9" x14ac:dyDescent="0.2">
      <c r="A20" s="16" t="s">
        <v>17</v>
      </c>
      <c r="B20" s="143">
        <v>3623</v>
      </c>
      <c r="C20" s="17">
        <f t="shared" si="0"/>
        <v>0.1286439654866314</v>
      </c>
      <c r="D20" s="18"/>
      <c r="E20" s="143">
        <v>3012</v>
      </c>
      <c r="F20" s="17">
        <f t="shared" si="1"/>
        <v>0.12200753432980921</v>
      </c>
      <c r="G20" s="18"/>
      <c r="H20" s="143">
        <v>6228</v>
      </c>
      <c r="I20" s="17">
        <f t="shared" si="2"/>
        <v>0.11971397816392434</v>
      </c>
    </row>
    <row r="21" spans="1:9" x14ac:dyDescent="0.2">
      <c r="A21" s="16" t="s">
        <v>18</v>
      </c>
      <c r="B21" s="143">
        <v>2854</v>
      </c>
      <c r="C21" s="17">
        <f t="shared" si="0"/>
        <v>0.10133863579874303</v>
      </c>
      <c r="D21" s="18"/>
      <c r="E21" s="143">
        <v>2302</v>
      </c>
      <c r="F21" s="17">
        <f t="shared" si="1"/>
        <v>9.3247458176368134E-2</v>
      </c>
      <c r="G21" s="18"/>
      <c r="H21" s="143">
        <v>4788</v>
      </c>
      <c r="I21" s="17">
        <f t="shared" si="2"/>
        <v>9.2034445640473625E-2</v>
      </c>
    </row>
    <row r="22" spans="1:9" x14ac:dyDescent="0.2">
      <c r="A22" s="16" t="s">
        <v>19</v>
      </c>
      <c r="B22" s="143">
        <v>8034</v>
      </c>
      <c r="C22" s="17">
        <f t="shared" si="0"/>
        <v>0.28526790469765295</v>
      </c>
      <c r="D22" s="18"/>
      <c r="E22" s="143">
        <v>7276</v>
      </c>
      <c r="F22" s="17">
        <f t="shared" si="1"/>
        <v>0.29473001984850328</v>
      </c>
      <c r="G22" s="18"/>
      <c r="H22" s="143">
        <v>14602</v>
      </c>
      <c r="I22" s="17">
        <f t="shared" si="2"/>
        <v>0.28067814854682455</v>
      </c>
    </row>
    <row r="23" spans="1:9" x14ac:dyDescent="0.2">
      <c r="A23" s="16" t="s">
        <v>20</v>
      </c>
      <c r="B23" s="143">
        <v>6452</v>
      </c>
      <c r="C23" s="17">
        <f t="shared" si="0"/>
        <v>0.22909491176366154</v>
      </c>
      <c r="D23" s="18"/>
      <c r="E23" s="143">
        <v>5563</v>
      </c>
      <c r="F23" s="17">
        <f t="shared" si="1"/>
        <v>0.22534127273463767</v>
      </c>
      <c r="G23" s="18"/>
      <c r="H23" s="143">
        <v>12111</v>
      </c>
      <c r="I23" s="17">
        <f t="shared" si="2"/>
        <v>0.23279640166077195</v>
      </c>
    </row>
    <row r="24" spans="1:9" x14ac:dyDescent="0.2">
      <c r="A24" s="16" t="s">
        <v>21</v>
      </c>
      <c r="B24" s="143">
        <v>3709</v>
      </c>
      <c r="C24" s="17">
        <f t="shared" si="0"/>
        <v>0.13169761744132372</v>
      </c>
      <c r="D24" s="18"/>
      <c r="E24" s="143">
        <v>3365</v>
      </c>
      <c r="F24" s="17">
        <f t="shared" si="1"/>
        <v>0.13630655810750597</v>
      </c>
      <c r="G24" s="18"/>
      <c r="H24" s="143">
        <v>7901</v>
      </c>
      <c r="I24" s="17">
        <f t="shared" si="2"/>
        <v>0.15187221282485006</v>
      </c>
    </row>
    <row r="25" spans="1:9" x14ac:dyDescent="0.2">
      <c r="A25" s="16" t="s">
        <v>22</v>
      </c>
      <c r="B25" s="143">
        <v>1173</v>
      </c>
      <c r="C25" s="17">
        <f t="shared" si="0"/>
        <v>4.16503923587686E-2</v>
      </c>
      <c r="D25" s="18"/>
      <c r="E25" s="143">
        <v>1340</v>
      </c>
      <c r="F25" s="17">
        <f t="shared" si="1"/>
        <v>5.4279580345931056E-2</v>
      </c>
      <c r="G25" s="18"/>
      <c r="H25" s="143">
        <v>2841</v>
      </c>
      <c r="I25" s="17">
        <f t="shared" si="2"/>
        <v>5.4609411041057973E-2</v>
      </c>
    </row>
    <row r="26" spans="1:9" x14ac:dyDescent="0.2">
      <c r="A26" s="16"/>
      <c r="B26" s="143"/>
      <c r="C26" s="17"/>
      <c r="D26" s="18"/>
      <c r="E26" s="143"/>
      <c r="F26" s="17"/>
      <c r="G26" s="18"/>
      <c r="H26" s="143"/>
      <c r="I26" s="17"/>
    </row>
    <row r="27" spans="1:9" ht="15.75" x14ac:dyDescent="0.25">
      <c r="A27" s="25" t="s">
        <v>23</v>
      </c>
      <c r="B27" s="144"/>
      <c r="C27" s="20"/>
      <c r="D27" s="21"/>
      <c r="E27" s="144"/>
      <c r="F27" s="20"/>
      <c r="G27" s="21"/>
      <c r="H27" s="144"/>
      <c r="I27" s="20"/>
    </row>
    <row r="28" spans="1:9" x14ac:dyDescent="0.2">
      <c r="A28" s="26" t="s">
        <v>24</v>
      </c>
      <c r="B28" s="143">
        <v>10867</v>
      </c>
      <c r="C28" s="17">
        <f t="shared" ref="C28:C33" si="3">B28/SUM(B$28:B$33)</f>
        <v>0.38538194198170084</v>
      </c>
      <c r="D28" s="18"/>
      <c r="E28" s="143">
        <v>10701</v>
      </c>
      <c r="F28" s="17">
        <f t="shared" ref="F28:F33" si="4">E28/SUM(E$28:E$33)</f>
        <v>0.43315118397085611</v>
      </c>
      <c r="G28" s="18"/>
      <c r="H28" s="143">
        <v>22831</v>
      </c>
      <c r="I28" s="17">
        <f t="shared" ref="I28:I33" si="5">H28/SUM(H$28:H$33)</f>
        <v>0.43850113317712136</v>
      </c>
    </row>
    <row r="29" spans="1:9" x14ac:dyDescent="0.2">
      <c r="A29" s="26" t="s">
        <v>25</v>
      </c>
      <c r="B29" s="143">
        <v>8253</v>
      </c>
      <c r="C29" s="17">
        <f t="shared" si="3"/>
        <v>0.29268033193843535</v>
      </c>
      <c r="D29" s="18"/>
      <c r="E29" s="143">
        <v>8240</v>
      </c>
      <c r="F29" s="17">
        <f t="shared" si="4"/>
        <v>0.33353572151386357</v>
      </c>
      <c r="G29" s="18"/>
      <c r="H29" s="143">
        <v>17414</v>
      </c>
      <c r="I29" s="17">
        <f t="shared" si="5"/>
        <v>0.33446010832405026</v>
      </c>
    </row>
    <row r="30" spans="1:9" x14ac:dyDescent="0.2">
      <c r="A30" s="26" t="s">
        <v>26</v>
      </c>
      <c r="B30" s="143">
        <v>3045</v>
      </c>
      <c r="C30" s="17">
        <f t="shared" si="3"/>
        <v>0.10798638201290872</v>
      </c>
      <c r="D30" s="18"/>
      <c r="E30" s="143">
        <v>1838</v>
      </c>
      <c r="F30" s="17">
        <f t="shared" si="4"/>
        <v>7.4397895162922487E-2</v>
      </c>
      <c r="G30" s="18"/>
      <c r="H30" s="143">
        <v>5313</v>
      </c>
      <c r="I30" s="17">
        <f t="shared" si="5"/>
        <v>0.10204356009680021</v>
      </c>
    </row>
    <row r="31" spans="1:9" x14ac:dyDescent="0.2">
      <c r="A31" s="27" t="s">
        <v>27</v>
      </c>
      <c r="B31" s="143">
        <v>869</v>
      </c>
      <c r="C31" s="17">
        <f t="shared" si="3"/>
        <v>3.0817788495637988E-2</v>
      </c>
      <c r="D31" s="18"/>
      <c r="E31" s="143">
        <v>447</v>
      </c>
      <c r="F31" s="17">
        <f t="shared" si="4"/>
        <v>1.809350333940498E-2</v>
      </c>
      <c r="G31" s="18"/>
      <c r="H31" s="143">
        <v>753</v>
      </c>
      <c r="I31" s="17">
        <f t="shared" si="5"/>
        <v>1.4462413091076711E-2</v>
      </c>
    </row>
    <row r="32" spans="1:9" x14ac:dyDescent="0.2">
      <c r="A32" s="27" t="s">
        <v>28</v>
      </c>
      <c r="B32" s="143">
        <v>3624</v>
      </c>
      <c r="C32" s="17">
        <f t="shared" si="3"/>
        <v>0.12851975317398398</v>
      </c>
      <c r="D32" s="18"/>
      <c r="E32" s="143">
        <v>2855</v>
      </c>
      <c r="F32" s="17">
        <f t="shared" si="4"/>
        <v>0.11556365108277676</v>
      </c>
      <c r="G32" s="18"/>
      <c r="H32" s="143">
        <v>4571</v>
      </c>
      <c r="I32" s="17">
        <f t="shared" si="5"/>
        <v>8.7792417316482921E-2</v>
      </c>
    </row>
    <row r="33" spans="1:9" x14ac:dyDescent="0.2">
      <c r="A33" s="27" t="s">
        <v>14</v>
      </c>
      <c r="B33" s="143">
        <v>1540</v>
      </c>
      <c r="C33" s="17">
        <f t="shared" si="3"/>
        <v>5.4613802397333142E-2</v>
      </c>
      <c r="D33" s="18"/>
      <c r="E33" s="143">
        <v>624</v>
      </c>
      <c r="F33" s="17">
        <f t="shared" si="4"/>
        <v>2.5258044930176079E-2</v>
      </c>
      <c r="G33" s="18"/>
      <c r="H33" s="143">
        <v>1184</v>
      </c>
      <c r="I33" s="17">
        <f t="shared" si="5"/>
        <v>2.274036799446856E-2</v>
      </c>
    </row>
    <row r="34" spans="1:9" ht="15.75" thickBot="1" x14ac:dyDescent="0.25">
      <c r="A34" s="10"/>
      <c r="B34" s="10"/>
      <c r="C34" s="28"/>
      <c r="D34" s="29"/>
      <c r="E34" s="10"/>
      <c r="F34" s="28"/>
      <c r="G34" s="29"/>
      <c r="H34" s="10"/>
      <c r="I34" s="28"/>
    </row>
    <row r="35" spans="1:9" x14ac:dyDescent="0.2">
      <c r="C35" s="3"/>
      <c r="D35" s="4"/>
      <c r="F35" s="3"/>
      <c r="G35" s="4"/>
      <c r="I35" s="3"/>
    </row>
  </sheetData>
  <pageMargins left="0.7" right="0.7" top="0.75" bottom="0.75" header="0.3" footer="0.3"/>
  <pageSetup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2:I37"/>
  <sheetViews>
    <sheetView showGridLines="0" view="pageBreakPreview" topLeftCell="A4" zoomScaleNormal="100" zoomScaleSheetLayoutView="100" workbookViewId="0">
      <selection activeCell="N31" sqref="N31:N32"/>
    </sheetView>
  </sheetViews>
  <sheetFormatPr defaultColWidth="9.140625" defaultRowHeight="15" x14ac:dyDescent="0.2"/>
  <cols>
    <col min="1" max="1" width="2.7109375" style="198" customWidth="1"/>
    <col min="2" max="2" width="3.28515625" style="198" customWidth="1"/>
    <col min="3" max="13" width="9.140625" style="198"/>
    <col min="14" max="14" width="10.140625" style="198" customWidth="1"/>
    <col min="15" max="16384" width="9.140625" style="198"/>
  </cols>
  <sheetData>
    <row r="22" spans="9:9" x14ac:dyDescent="0.2">
      <c r="I22" s="123"/>
    </row>
    <row r="34" spans="1:2" ht="15.75" x14ac:dyDescent="0.25">
      <c r="A34" s="216" t="s">
        <v>163</v>
      </c>
      <c r="B34" s="123"/>
    </row>
    <row r="35" spans="1:2" x14ac:dyDescent="0.2">
      <c r="A35" s="217"/>
      <c r="B35" s="123" t="s">
        <v>166</v>
      </c>
    </row>
    <row r="36" spans="1:2" x14ac:dyDescent="0.2">
      <c r="A36" s="217"/>
      <c r="B36" s="123" t="s">
        <v>170</v>
      </c>
    </row>
    <row r="37" spans="1:2" x14ac:dyDescent="0.2">
      <c r="B37" s="198" t="s">
        <v>167</v>
      </c>
    </row>
  </sheetData>
  <printOptions horizontalCentered="1" verticalCentered="1"/>
  <pageMargins left="0" right="0" top="0" bottom="0"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showGridLines="0" zoomScaleNormal="100" workbookViewId="0">
      <selection activeCell="N31" sqref="N31:N32"/>
    </sheetView>
  </sheetViews>
  <sheetFormatPr defaultColWidth="8.85546875" defaultRowHeight="15" x14ac:dyDescent="0.2"/>
  <cols>
    <col min="1" max="1" width="18.85546875" style="105" customWidth="1"/>
    <col min="2" max="2" width="20.5703125" style="106" customWidth="1"/>
    <col min="3" max="3" width="14.7109375" style="105" customWidth="1"/>
    <col min="4" max="4" width="7.7109375" style="195" customWidth="1"/>
    <col min="5" max="5" width="2.7109375" style="196" customWidth="1"/>
    <col min="6" max="6" width="14.7109375" style="105" customWidth="1"/>
    <col min="7" max="7" width="7.7109375" style="195" customWidth="1"/>
    <col min="8" max="16384" width="8.85546875" style="105"/>
  </cols>
  <sheetData>
    <row r="1" spans="1:7" ht="15.75" x14ac:dyDescent="0.25">
      <c r="A1" s="185" t="s">
        <v>41</v>
      </c>
      <c r="D1" s="107"/>
      <c r="E1" s="108"/>
      <c r="G1" s="107"/>
    </row>
    <row r="2" spans="1:7" ht="15.75" x14ac:dyDescent="0.25">
      <c r="A2" s="186" t="s">
        <v>127</v>
      </c>
      <c r="D2" s="107"/>
      <c r="E2" s="108"/>
      <c r="G2" s="107"/>
    </row>
    <row r="3" spans="1:7" x14ac:dyDescent="0.2">
      <c r="A3" s="187" t="s">
        <v>128</v>
      </c>
      <c r="D3" s="107"/>
      <c r="E3" s="108"/>
      <c r="G3" s="107"/>
    </row>
    <row r="4" spans="1:7" ht="15.75" thickBot="1" x14ac:dyDescent="0.25">
      <c r="A4" s="112"/>
      <c r="B4" s="200"/>
      <c r="C4" s="112"/>
      <c r="D4" s="120"/>
      <c r="E4" s="121"/>
      <c r="F4" s="112"/>
      <c r="G4" s="120"/>
    </row>
    <row r="5" spans="1:7" ht="24.95" customHeight="1" x14ac:dyDescent="0.25">
      <c r="C5" s="250" t="s">
        <v>129</v>
      </c>
      <c r="D5" s="250"/>
      <c r="E5" s="111"/>
      <c r="F5" s="250" t="s">
        <v>129</v>
      </c>
      <c r="G5" s="251"/>
    </row>
    <row r="6" spans="1:7" ht="16.5" thickBot="1" x14ac:dyDescent="0.3">
      <c r="C6" s="189" t="s">
        <v>130</v>
      </c>
      <c r="D6" s="189"/>
      <c r="E6" s="111"/>
      <c r="F6" s="189" t="s">
        <v>131</v>
      </c>
      <c r="G6" s="252"/>
    </row>
    <row r="7" spans="1:7" ht="24.95" customHeight="1" thickBot="1" x14ac:dyDescent="0.25">
      <c r="A7" s="113" t="s">
        <v>132</v>
      </c>
      <c r="B7" s="114" t="s">
        <v>133</v>
      </c>
      <c r="C7" s="248" t="s">
        <v>134</v>
      </c>
      <c r="D7" s="249" t="s">
        <v>5</v>
      </c>
      <c r="E7" s="115"/>
      <c r="F7" s="248" t="s">
        <v>134</v>
      </c>
      <c r="G7" s="249" t="s">
        <v>5</v>
      </c>
    </row>
    <row r="8" spans="1:7" ht="15.75" x14ac:dyDescent="0.25">
      <c r="A8" s="104"/>
      <c r="B8" s="116"/>
    </row>
    <row r="9" spans="1:7" ht="15.75" x14ac:dyDescent="0.25">
      <c r="A9" s="232" t="s">
        <v>135</v>
      </c>
      <c r="B9" s="233">
        <v>173232</v>
      </c>
      <c r="C9" s="234">
        <v>63405</v>
      </c>
      <c r="D9" s="235">
        <f>C9/$B9</f>
        <v>0.36601205320033248</v>
      </c>
      <c r="E9" s="236"/>
      <c r="F9" s="234">
        <v>48381</v>
      </c>
      <c r="G9" s="235">
        <f>F9/$B9</f>
        <v>0.27928442781934054</v>
      </c>
    </row>
    <row r="10" spans="1:7" x14ac:dyDescent="0.2">
      <c r="A10" s="117" t="s">
        <v>90</v>
      </c>
      <c r="B10" s="148">
        <v>48337</v>
      </c>
      <c r="C10" s="147">
        <v>12845</v>
      </c>
      <c r="D10" s="107">
        <f t="shared" ref="D10:D11" si="0">C10/$B10</f>
        <v>0.2657384612201833</v>
      </c>
      <c r="E10" s="118"/>
      <c r="F10" s="147">
        <v>16802</v>
      </c>
      <c r="G10" s="107">
        <f t="shared" ref="G10" si="1">F10/$B10</f>
        <v>0.34760121645944103</v>
      </c>
    </row>
    <row r="11" spans="1:7" x14ac:dyDescent="0.2">
      <c r="A11" s="117" t="s">
        <v>3</v>
      </c>
      <c r="B11" s="148">
        <v>41440</v>
      </c>
      <c r="C11" s="147">
        <v>22455</v>
      </c>
      <c r="D11" s="107">
        <f t="shared" si="0"/>
        <v>0.54186776061776065</v>
      </c>
      <c r="E11" s="118"/>
      <c r="F11" s="147">
        <v>14054</v>
      </c>
      <c r="G11" s="107">
        <f>F11/$B11</f>
        <v>0.33914092664092665</v>
      </c>
    </row>
    <row r="12" spans="1:7" x14ac:dyDescent="0.2">
      <c r="A12" s="117" t="s">
        <v>4</v>
      </c>
      <c r="B12" s="148">
        <v>83731</v>
      </c>
      <c r="C12" s="147">
        <v>28233</v>
      </c>
      <c r="D12" s="107">
        <f>C12/$B12</f>
        <v>0.33718694390369158</v>
      </c>
      <c r="E12" s="108"/>
      <c r="F12" s="147">
        <v>17608</v>
      </c>
      <c r="G12" s="107">
        <f>F12/$B12</f>
        <v>0.21029248426508701</v>
      </c>
    </row>
    <row r="13" spans="1:7" ht="15.75" thickBot="1" x14ac:dyDescent="0.25">
      <c r="A13" s="112"/>
      <c r="B13" s="119"/>
      <c r="C13" s="112"/>
      <c r="D13" s="120"/>
      <c r="E13" s="121"/>
      <c r="F13" s="112"/>
      <c r="G13" s="120"/>
    </row>
    <row r="14" spans="1:7" x14ac:dyDescent="0.2">
      <c r="D14" s="107"/>
      <c r="E14" s="108"/>
      <c r="G14" s="107"/>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zoomScaleNormal="100" workbookViewId="0">
      <selection activeCell="N31" sqref="N31:N32"/>
    </sheetView>
  </sheetViews>
  <sheetFormatPr defaultColWidth="9.140625" defaultRowHeight="15" x14ac:dyDescent="0.2"/>
  <cols>
    <col min="1" max="1" width="35" style="31" customWidth="1"/>
    <col min="2" max="2" width="17.7109375" style="31" customWidth="1"/>
    <col min="3" max="3" width="8.7109375" style="31" customWidth="1"/>
    <col min="4" max="4" width="17.7109375" style="31" customWidth="1"/>
    <col min="5" max="5" width="8.7109375" style="31" customWidth="1"/>
    <col min="6" max="6" width="17.7109375" style="31" customWidth="1"/>
    <col min="7" max="7" width="8.7109375" style="31" customWidth="1"/>
    <col min="8" max="8" width="1.7109375" style="31" customWidth="1"/>
    <col min="9" max="10" width="20.7109375" style="31" customWidth="1"/>
    <col min="11" max="16384" width="9.140625" style="31"/>
  </cols>
  <sheetData>
    <row r="1" spans="1:10" ht="15.75" x14ac:dyDescent="0.25">
      <c r="A1" s="30" t="s">
        <v>40</v>
      </c>
    </row>
    <row r="2" spans="1:10" ht="15.75" x14ac:dyDescent="0.25">
      <c r="A2" s="32" t="s">
        <v>193</v>
      </c>
      <c r="B2" s="33"/>
      <c r="C2" s="33"/>
      <c r="D2" s="33"/>
      <c r="E2" s="33"/>
      <c r="F2" s="34"/>
      <c r="G2" s="33"/>
      <c r="H2" s="33"/>
      <c r="I2" s="33"/>
      <c r="J2" s="33"/>
    </row>
    <row r="3" spans="1:10" x14ac:dyDescent="0.2">
      <c r="A3" s="35" t="s">
        <v>33</v>
      </c>
      <c r="B3" s="33"/>
      <c r="C3" s="33"/>
      <c r="D3" s="33"/>
      <c r="E3" s="33"/>
      <c r="F3" s="33"/>
      <c r="G3" s="33"/>
      <c r="H3" s="33"/>
      <c r="I3" s="33"/>
      <c r="J3" s="33"/>
    </row>
    <row r="4" spans="1:10" ht="15.75" thickBot="1" x14ac:dyDescent="0.25">
      <c r="A4" s="46"/>
      <c r="B4" s="46"/>
      <c r="C4" s="46"/>
      <c r="D4" s="46"/>
      <c r="E4" s="46"/>
      <c r="F4" s="46"/>
      <c r="G4" s="46"/>
      <c r="H4" s="46"/>
      <c r="I4" s="46"/>
      <c r="J4" s="46"/>
    </row>
    <row r="5" spans="1:10" s="30" customFormat="1" ht="50.1" customHeight="1" thickBot="1" x14ac:dyDescent="0.3">
      <c r="A5" s="201" t="s">
        <v>6</v>
      </c>
      <c r="B5" s="202" t="s">
        <v>34</v>
      </c>
      <c r="C5" s="202" t="s">
        <v>5</v>
      </c>
      <c r="D5" s="202" t="s">
        <v>35</v>
      </c>
      <c r="E5" s="202" t="s">
        <v>5</v>
      </c>
      <c r="F5" s="202" t="s">
        <v>36</v>
      </c>
      <c r="G5" s="202" t="s">
        <v>5</v>
      </c>
      <c r="H5" s="202"/>
      <c r="I5" s="202" t="s">
        <v>189</v>
      </c>
      <c r="J5" s="202" t="s">
        <v>190</v>
      </c>
    </row>
    <row r="6" spans="1:10" x14ac:dyDescent="0.2">
      <c r="A6" s="33"/>
      <c r="B6" s="33"/>
      <c r="C6" s="33"/>
      <c r="D6" s="33"/>
      <c r="E6" s="33"/>
      <c r="F6" s="33"/>
      <c r="G6" s="33"/>
      <c r="H6" s="33"/>
      <c r="I6" s="33"/>
      <c r="J6" s="33"/>
    </row>
    <row r="7" spans="1:10" ht="15.75" x14ac:dyDescent="0.25">
      <c r="A7" s="44" t="s">
        <v>161</v>
      </c>
      <c r="B7" s="153"/>
      <c r="C7" s="36"/>
      <c r="D7" s="36"/>
      <c r="E7" s="36"/>
      <c r="F7" s="36"/>
      <c r="G7" s="36"/>
      <c r="H7" s="37"/>
      <c r="I7" s="37"/>
      <c r="J7" s="37"/>
    </row>
    <row r="8" spans="1:10" x14ac:dyDescent="0.2">
      <c r="A8" s="39" t="s">
        <v>37</v>
      </c>
      <c r="B8" s="153">
        <v>159704.04997491837</v>
      </c>
      <c r="C8" s="150">
        <v>0.50861363306582563</v>
      </c>
      <c r="D8" s="153">
        <v>165517.36970472336</v>
      </c>
      <c r="E8" s="150">
        <v>0.50851505862129831</v>
      </c>
      <c r="F8" s="153">
        <v>171228.70977210999</v>
      </c>
      <c r="G8" s="150">
        <v>0.50868860417360662</v>
      </c>
      <c r="H8" s="40"/>
      <c r="I8" s="156">
        <v>3.6400578011127324E-2</v>
      </c>
      <c r="J8" s="156">
        <v>7.2162602006659041E-2</v>
      </c>
    </row>
    <row r="9" spans="1:10" x14ac:dyDescent="0.2">
      <c r="A9" s="39" t="s">
        <v>8</v>
      </c>
      <c r="B9" s="154">
        <v>154294.70977568626</v>
      </c>
      <c r="C9" s="150">
        <v>0.49138636693417437</v>
      </c>
      <c r="D9" s="154">
        <v>159974.20994186401</v>
      </c>
      <c r="E9" s="150">
        <v>0.49148494137870169</v>
      </c>
      <c r="F9" s="154">
        <v>165379.40050840378</v>
      </c>
      <c r="G9" s="150">
        <v>0.49131139582639338</v>
      </c>
      <c r="H9" s="40"/>
      <c r="I9" s="156">
        <v>3.680942901046063E-2</v>
      </c>
      <c r="J9" s="156">
        <v>7.1841029085394068E-2</v>
      </c>
    </row>
    <row r="10" spans="1:10" x14ac:dyDescent="0.2">
      <c r="A10" s="39"/>
      <c r="B10" s="154"/>
      <c r="C10" s="151"/>
      <c r="D10" s="154"/>
      <c r="E10" s="151"/>
      <c r="F10" s="154"/>
      <c r="G10" s="151"/>
      <c r="H10" s="40"/>
      <c r="I10" s="156"/>
      <c r="J10" s="156"/>
    </row>
    <row r="11" spans="1:10" ht="15.75" x14ac:dyDescent="0.25">
      <c r="A11" s="44" t="s">
        <v>15</v>
      </c>
      <c r="B11" s="153"/>
      <c r="C11" s="151"/>
      <c r="D11" s="153"/>
      <c r="E11" s="151"/>
      <c r="F11" s="153"/>
      <c r="G11" s="151"/>
      <c r="H11" s="40"/>
      <c r="I11" s="156"/>
      <c r="J11" s="156"/>
    </row>
    <row r="12" spans="1:10" x14ac:dyDescent="0.2">
      <c r="A12" s="39" t="s">
        <v>38</v>
      </c>
      <c r="B12" s="153">
        <v>72140.269931793213</v>
      </c>
      <c r="C12" s="150">
        <v>0.22974699004891308</v>
      </c>
      <c r="D12" s="153">
        <v>71792.639972686768</v>
      </c>
      <c r="E12" s="150">
        <v>0.22056681174559989</v>
      </c>
      <c r="F12" s="153">
        <v>72494.69003868103</v>
      </c>
      <c r="G12" s="150">
        <v>0.21536822145570789</v>
      </c>
      <c r="H12" s="40"/>
      <c r="I12" s="156">
        <v>-4.81880591014035E-3</v>
      </c>
      <c r="J12" s="156">
        <v>4.9129301459907562E-3</v>
      </c>
    </row>
    <row r="13" spans="1:10" x14ac:dyDescent="0.2">
      <c r="A13" s="39" t="s">
        <v>17</v>
      </c>
      <c r="B13" s="153">
        <v>77016.770114898682</v>
      </c>
      <c r="C13" s="150">
        <v>0.24527730675136969</v>
      </c>
      <c r="D13" s="153">
        <v>76661.330106735229</v>
      </c>
      <c r="E13" s="150">
        <v>0.23552477206928873</v>
      </c>
      <c r="F13" s="153">
        <v>76760.330325126648</v>
      </c>
      <c r="G13" s="150">
        <v>0.22804064424103776</v>
      </c>
      <c r="H13" s="40"/>
      <c r="I13" s="156">
        <v>-4.6150988626656687E-3</v>
      </c>
      <c r="J13" s="156">
        <v>-3.3296617008147702E-3</v>
      </c>
    </row>
    <row r="14" spans="1:10" x14ac:dyDescent="0.2">
      <c r="A14" s="39" t="s">
        <v>18</v>
      </c>
      <c r="B14" s="153">
        <v>42278.940052032471</v>
      </c>
      <c r="C14" s="150">
        <v>0.13464683773150177</v>
      </c>
      <c r="D14" s="153">
        <v>45212.689826965332</v>
      </c>
      <c r="E14" s="150">
        <v>0.13890586624715889</v>
      </c>
      <c r="F14" s="153">
        <v>48500.200273513794</v>
      </c>
      <c r="G14" s="150">
        <v>0.14408506150697306</v>
      </c>
      <c r="H14" s="40"/>
      <c r="I14" s="156">
        <v>6.9390334084116365E-2</v>
      </c>
      <c r="J14" s="156">
        <v>0.14714797045112415</v>
      </c>
    </row>
    <row r="15" spans="1:10" x14ac:dyDescent="0.2">
      <c r="A15" s="39" t="s">
        <v>19</v>
      </c>
      <c r="B15" s="153">
        <v>68378.799722671509</v>
      </c>
      <c r="C15" s="150">
        <v>0.21776773824515031</v>
      </c>
      <c r="D15" s="153">
        <v>66734.28985786438</v>
      </c>
      <c r="E15" s="150">
        <v>0.20502616359637696</v>
      </c>
      <c r="F15" s="153">
        <v>63686.359848022461</v>
      </c>
      <c r="G15" s="150">
        <v>0.18920031307311391</v>
      </c>
      <c r="H15" s="40"/>
      <c r="I15" s="156">
        <v>-2.4049996073006223E-2</v>
      </c>
      <c r="J15" s="156">
        <v>-6.8624191908610438E-2</v>
      </c>
    </row>
    <row r="16" spans="1:10" x14ac:dyDescent="0.2">
      <c r="A16" s="39" t="s">
        <v>20</v>
      </c>
      <c r="B16" s="153">
        <v>30272.930048942566</v>
      </c>
      <c r="C16" s="150">
        <v>9.6410986059266665E-2</v>
      </c>
      <c r="D16" s="153">
        <v>35117.289894104004</v>
      </c>
      <c r="E16" s="150">
        <v>0.10789001034138486</v>
      </c>
      <c r="F16" s="153">
        <v>39055.45990562439</v>
      </c>
      <c r="G16" s="150">
        <v>0.11602649702372697</v>
      </c>
      <c r="H16" s="40"/>
      <c r="I16" s="156">
        <v>0.16002282690606789</v>
      </c>
      <c r="J16" s="156">
        <v>0.290111655610574</v>
      </c>
    </row>
    <row r="17" spans="1:10" x14ac:dyDescent="0.2">
      <c r="A17" s="39" t="s">
        <v>21</v>
      </c>
      <c r="B17" s="153">
        <v>15727.81996011734</v>
      </c>
      <c r="C17" s="150">
        <v>5.008879644177338E-2</v>
      </c>
      <c r="D17" s="153">
        <v>20994.330069541931</v>
      </c>
      <c r="E17" s="150">
        <v>6.4500378450149706E-2</v>
      </c>
      <c r="F17" s="153">
        <v>25501.17986536026</v>
      </c>
      <c r="G17" s="150">
        <v>7.5759255604711209E-2</v>
      </c>
      <c r="H17" s="40"/>
      <c r="I17" s="156">
        <v>0.3348531533791349</v>
      </c>
      <c r="J17" s="156">
        <v>0.62140588651359441</v>
      </c>
    </row>
    <row r="18" spans="1:10" x14ac:dyDescent="0.2">
      <c r="A18" s="39" t="s">
        <v>22</v>
      </c>
      <c r="B18" s="154">
        <v>8183.2299201488495</v>
      </c>
      <c r="C18" s="150">
        <v>2.6061344722025107E-2</v>
      </c>
      <c r="D18" s="154">
        <v>8979.0099186897278</v>
      </c>
      <c r="E18" s="150">
        <v>2.7585997550040979E-2</v>
      </c>
      <c r="F18" s="154">
        <v>10609.890024185181</v>
      </c>
      <c r="G18" s="150">
        <v>3.1520007094729192E-2</v>
      </c>
      <c r="H18" s="40"/>
      <c r="I18" s="156">
        <v>9.7245220567675733E-2</v>
      </c>
      <c r="J18" s="156">
        <v>0.29654062365538314</v>
      </c>
    </row>
    <row r="19" spans="1:10" ht="15.75" x14ac:dyDescent="0.25">
      <c r="A19" s="41"/>
      <c r="B19" s="154"/>
      <c r="C19" s="151"/>
      <c r="D19" s="154"/>
      <c r="E19" s="151"/>
      <c r="F19" s="154"/>
      <c r="G19" s="151"/>
      <c r="H19" s="40"/>
      <c r="I19" s="156"/>
      <c r="J19" s="156"/>
    </row>
    <row r="20" spans="1:10" x14ac:dyDescent="0.2">
      <c r="A20" s="39" t="s">
        <v>171</v>
      </c>
      <c r="B20" s="154">
        <v>241858.48981881142</v>
      </c>
      <c r="C20" s="150">
        <v>0.77025300995108692</v>
      </c>
      <c r="D20" s="154">
        <v>253698.9396739006</v>
      </c>
      <c r="E20" s="150">
        <v>0.77943318825440011</v>
      </c>
      <c r="F20" s="154">
        <v>264113.42024183273</v>
      </c>
      <c r="G20" s="150">
        <v>0.78463177854429211</v>
      </c>
      <c r="H20" s="40"/>
      <c r="I20" s="156">
        <v>4.8956105960801605E-2</v>
      </c>
      <c r="J20" s="156">
        <v>9.2016329216698681E-2</v>
      </c>
    </row>
    <row r="21" spans="1:10" x14ac:dyDescent="0.2">
      <c r="A21" s="42" t="s">
        <v>172</v>
      </c>
      <c r="B21" s="154">
        <v>187674.50988960266</v>
      </c>
      <c r="C21" s="150">
        <v>0.59769188272802176</v>
      </c>
      <c r="D21" s="154">
        <v>188608.30979156494</v>
      </c>
      <c r="E21" s="150">
        <v>0.57945680191282456</v>
      </c>
      <c r="F21" s="154">
        <v>188946.8904466629</v>
      </c>
      <c r="G21" s="150">
        <v>0.56132601882112476</v>
      </c>
      <c r="H21" s="40"/>
      <c r="I21" s="156">
        <v>4.9756352235131836E-3</v>
      </c>
      <c r="J21" s="156">
        <v>6.7797196210007673E-3</v>
      </c>
    </row>
    <row r="22" spans="1:10" x14ac:dyDescent="0.2">
      <c r="A22" s="43" t="s">
        <v>173</v>
      </c>
      <c r="B22" s="153">
        <v>54183.979929208755</v>
      </c>
      <c r="C22" s="150">
        <v>0.17256112722306516</v>
      </c>
      <c r="D22" s="153">
        <v>65090.629882335663</v>
      </c>
      <c r="E22" s="150">
        <v>0.19997638634157555</v>
      </c>
      <c r="F22" s="153">
        <v>75166.52979516983</v>
      </c>
      <c r="G22" s="150">
        <v>0.22330575972316738</v>
      </c>
      <c r="H22" s="192"/>
      <c r="I22" s="156">
        <v>0.201289199637539</v>
      </c>
      <c r="J22" s="156">
        <v>0.38724637602063799</v>
      </c>
    </row>
    <row r="23" spans="1:10" x14ac:dyDescent="0.2">
      <c r="A23" s="43"/>
      <c r="B23" s="153"/>
      <c r="C23" s="150"/>
      <c r="D23" s="153"/>
      <c r="E23" s="150"/>
      <c r="F23" s="153"/>
      <c r="G23" s="150"/>
      <c r="H23" s="40"/>
      <c r="I23" s="156"/>
      <c r="J23" s="156"/>
    </row>
    <row r="24" spans="1:10" s="30" customFormat="1" ht="15.75" x14ac:dyDescent="0.25">
      <c r="A24" s="44" t="s">
        <v>39</v>
      </c>
      <c r="B24" s="155">
        <v>313998.75975060463</v>
      </c>
      <c r="C24" s="48">
        <v>1</v>
      </c>
      <c r="D24" s="155">
        <v>325491.57964658737</v>
      </c>
      <c r="E24" s="48">
        <v>1</v>
      </c>
      <c r="F24" s="155">
        <v>336608.11028051376</v>
      </c>
      <c r="G24" s="48">
        <v>1</v>
      </c>
      <c r="H24" s="45"/>
      <c r="I24" s="157">
        <v>3.6601481818307122E-2</v>
      </c>
      <c r="J24" s="157">
        <v>7.2004585457174239E-2</v>
      </c>
    </row>
    <row r="25" spans="1:10" ht="15.75" thickBot="1" x14ac:dyDescent="0.25">
      <c r="A25" s="46"/>
      <c r="B25" s="46"/>
      <c r="C25" s="152"/>
      <c r="D25" s="46"/>
      <c r="E25" s="149"/>
      <c r="F25" s="46"/>
      <c r="G25" s="152"/>
      <c r="H25" s="46"/>
      <c r="I25" s="46"/>
      <c r="J25" s="46"/>
    </row>
    <row r="26" spans="1:10" x14ac:dyDescent="0.2">
      <c r="A26" s="33"/>
      <c r="B26" s="33"/>
      <c r="C26" s="33"/>
      <c r="D26" s="33"/>
      <c r="E26" s="33"/>
      <c r="F26" s="33"/>
      <c r="G26" s="33"/>
      <c r="H26" s="33"/>
      <c r="I26" s="33"/>
      <c r="J26" s="33"/>
    </row>
  </sheetData>
  <pageMargins left="0.7" right="0.7" top="0.75" bottom="0.75" header="0.3" footer="0.3"/>
  <pageSetup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zoomScaleNormal="100" workbookViewId="0">
      <selection activeCell="N31" sqref="N31:N32"/>
    </sheetView>
  </sheetViews>
  <sheetFormatPr defaultColWidth="9.140625" defaultRowHeight="15" x14ac:dyDescent="0.2"/>
  <cols>
    <col min="1" max="1" width="35" style="31" customWidth="1"/>
    <col min="2" max="2" width="17.7109375" style="31" customWidth="1"/>
    <col min="3" max="3" width="8.7109375" style="31" customWidth="1"/>
    <col min="4" max="4" width="17.7109375" style="31" customWidth="1"/>
    <col min="5" max="5" width="8.7109375" style="31" customWidth="1"/>
    <col min="6" max="6" width="17.7109375" style="31" customWidth="1"/>
    <col min="7" max="7" width="8.7109375" style="31" customWidth="1"/>
    <col min="8" max="8" width="1.7109375" style="31" customWidth="1"/>
    <col min="9" max="10" width="20.7109375" style="31" customWidth="1"/>
    <col min="11" max="16384" width="9.140625" style="31"/>
  </cols>
  <sheetData>
    <row r="1" spans="1:10" ht="15.75" x14ac:dyDescent="0.25">
      <c r="A1" s="30" t="s">
        <v>80</v>
      </c>
    </row>
    <row r="2" spans="1:10" ht="15.75" x14ac:dyDescent="0.25">
      <c r="A2" s="32" t="s">
        <v>191</v>
      </c>
      <c r="B2" s="33"/>
      <c r="C2" s="33"/>
      <c r="D2" s="33"/>
      <c r="E2" s="33"/>
      <c r="F2" s="33"/>
      <c r="G2" s="33"/>
      <c r="H2" s="33"/>
      <c r="I2" s="33"/>
      <c r="J2" s="33"/>
    </row>
    <row r="3" spans="1:10" x14ac:dyDescent="0.2">
      <c r="A3" s="35" t="s">
        <v>33</v>
      </c>
      <c r="B3" s="33"/>
      <c r="C3" s="33"/>
      <c r="D3" s="33"/>
      <c r="E3" s="33"/>
      <c r="F3" s="33"/>
      <c r="G3" s="33"/>
      <c r="H3" s="33"/>
      <c r="I3" s="33"/>
      <c r="J3" s="33"/>
    </row>
    <row r="4" spans="1:10" ht="15.75" thickBot="1" x14ac:dyDescent="0.25">
      <c r="A4" s="46"/>
      <c r="B4" s="46"/>
      <c r="C4" s="46"/>
      <c r="D4" s="46"/>
      <c r="E4" s="46"/>
      <c r="F4" s="46"/>
      <c r="G4" s="46"/>
      <c r="H4" s="46"/>
      <c r="I4" s="46"/>
      <c r="J4" s="46"/>
    </row>
    <row r="5" spans="1:10" s="30" customFormat="1" ht="50.1" customHeight="1" thickBot="1" x14ac:dyDescent="0.3">
      <c r="A5" s="201" t="s">
        <v>6</v>
      </c>
      <c r="B5" s="202" t="s">
        <v>34</v>
      </c>
      <c r="C5" s="202" t="s">
        <v>5</v>
      </c>
      <c r="D5" s="202" t="s">
        <v>35</v>
      </c>
      <c r="E5" s="202" t="s">
        <v>5</v>
      </c>
      <c r="F5" s="202" t="s">
        <v>36</v>
      </c>
      <c r="G5" s="202" t="s">
        <v>5</v>
      </c>
      <c r="H5" s="202"/>
      <c r="I5" s="202" t="s">
        <v>189</v>
      </c>
      <c r="J5" s="202" t="s">
        <v>190</v>
      </c>
    </row>
    <row r="6" spans="1:10" x14ac:dyDescent="0.2">
      <c r="A6" s="33"/>
      <c r="B6" s="33"/>
      <c r="C6" s="158"/>
      <c r="D6" s="33"/>
      <c r="E6" s="33"/>
      <c r="F6" s="33"/>
      <c r="G6" s="33"/>
      <c r="H6" s="33"/>
      <c r="I6" s="33"/>
      <c r="J6" s="33"/>
    </row>
    <row r="7" spans="1:10" ht="15.75" x14ac:dyDescent="0.25">
      <c r="A7" s="44" t="s">
        <v>161</v>
      </c>
      <c r="B7" s="47"/>
      <c r="C7" s="159"/>
      <c r="D7" s="47"/>
      <c r="E7" s="47"/>
      <c r="F7" s="47"/>
      <c r="G7" s="47"/>
      <c r="H7" s="37"/>
      <c r="I7" s="38"/>
      <c r="J7" s="38"/>
    </row>
    <row r="8" spans="1:10" x14ac:dyDescent="0.2">
      <c r="A8" s="39" t="s">
        <v>37</v>
      </c>
      <c r="B8" s="153">
        <v>257722.90028190613</v>
      </c>
      <c r="C8" s="150">
        <v>0.51814228592701961</v>
      </c>
      <c r="D8" s="153">
        <v>264545.03959655762</v>
      </c>
      <c r="E8" s="150">
        <v>0.51852576005987261</v>
      </c>
      <c r="F8" s="153">
        <v>270765.7998714447</v>
      </c>
      <c r="G8" s="150">
        <v>0.51930643724902592</v>
      </c>
      <c r="H8" s="40"/>
      <c r="I8" s="156">
        <v>2.6470830908658871E-2</v>
      </c>
      <c r="J8" s="156">
        <v>5.0608229130092067E-2</v>
      </c>
    </row>
    <row r="9" spans="1:10" x14ac:dyDescent="0.2">
      <c r="A9" s="39" t="s">
        <v>8</v>
      </c>
      <c r="B9" s="153">
        <v>239675.0293636322</v>
      </c>
      <c r="C9" s="150">
        <v>0.48185771407298034</v>
      </c>
      <c r="D9" s="153">
        <v>245641.84015655518</v>
      </c>
      <c r="E9" s="150">
        <v>0.48147423994012745</v>
      </c>
      <c r="F9" s="153">
        <v>250633.08997440338</v>
      </c>
      <c r="G9" s="150">
        <v>0.48069356275097402</v>
      </c>
      <c r="H9" s="40"/>
      <c r="I9" s="156">
        <v>2.4895421140723829E-2</v>
      </c>
      <c r="J9" s="156">
        <v>4.5720493452598002E-2</v>
      </c>
    </row>
    <row r="10" spans="1:10" x14ac:dyDescent="0.2">
      <c r="A10" s="39"/>
      <c r="B10" s="154"/>
      <c r="C10" s="151"/>
      <c r="D10" s="154"/>
      <c r="E10" s="151"/>
      <c r="F10" s="154"/>
      <c r="G10" s="151"/>
      <c r="H10" s="40"/>
      <c r="I10" s="156"/>
      <c r="J10" s="156"/>
    </row>
    <row r="11" spans="1:10" ht="15.75" x14ac:dyDescent="0.25">
      <c r="A11" s="44" t="s">
        <v>15</v>
      </c>
      <c r="B11" s="154"/>
      <c r="C11" s="151"/>
      <c r="D11" s="154"/>
      <c r="E11" s="151"/>
      <c r="F11" s="154"/>
      <c r="G11" s="151"/>
      <c r="H11" s="40"/>
      <c r="I11" s="156"/>
      <c r="J11" s="156"/>
    </row>
    <row r="12" spans="1:10" x14ac:dyDescent="0.2">
      <c r="A12" s="39" t="s">
        <v>38</v>
      </c>
      <c r="B12" s="153">
        <v>106698.83995056152</v>
      </c>
      <c r="C12" s="150">
        <v>0.21451404115533518</v>
      </c>
      <c r="D12" s="153">
        <v>103754.94991874695</v>
      </c>
      <c r="E12" s="150">
        <v>0.20336655848334545</v>
      </c>
      <c r="F12" s="153">
        <v>101345.34037971497</v>
      </c>
      <c r="G12" s="150">
        <v>0.19437199110584563</v>
      </c>
      <c r="H12" s="40"/>
      <c r="I12" s="156">
        <v>-2.7590647032138444E-2</v>
      </c>
      <c r="J12" s="156">
        <v>-5.0173924789876631E-2</v>
      </c>
    </row>
    <row r="13" spans="1:10" x14ac:dyDescent="0.2">
      <c r="A13" s="39" t="s">
        <v>17</v>
      </c>
      <c r="B13" s="153">
        <v>117787.16989517212</v>
      </c>
      <c r="C13" s="150">
        <v>0.23680671525736149</v>
      </c>
      <c r="D13" s="153">
        <v>118105.87990951538</v>
      </c>
      <c r="E13" s="150">
        <v>0.23149532964600858</v>
      </c>
      <c r="F13" s="153">
        <v>117892.23969841003</v>
      </c>
      <c r="G13" s="150">
        <v>0.2261075771244257</v>
      </c>
      <c r="H13" s="40"/>
      <c r="I13" s="156">
        <v>2.705812650281914E-3</v>
      </c>
      <c r="J13" s="156">
        <v>8.9203096849533572E-4</v>
      </c>
    </row>
    <row r="14" spans="1:10" x14ac:dyDescent="0.2">
      <c r="A14" s="39" t="s">
        <v>18</v>
      </c>
      <c r="B14" s="153">
        <v>67144.029960632324</v>
      </c>
      <c r="C14" s="150">
        <v>0.13499056984109545</v>
      </c>
      <c r="D14" s="153">
        <v>71084.120147705078</v>
      </c>
      <c r="E14" s="150">
        <v>0.13932957308134575</v>
      </c>
      <c r="F14" s="153">
        <v>76772.369720458984</v>
      </c>
      <c r="G14" s="150">
        <v>0.14724306325845224</v>
      </c>
      <c r="H14" s="40"/>
      <c r="I14" s="156">
        <v>5.8681169262299195E-2</v>
      </c>
      <c r="J14" s="156">
        <v>0.14339830012395618</v>
      </c>
    </row>
    <row r="15" spans="1:10" x14ac:dyDescent="0.2">
      <c r="A15" s="39" t="s">
        <v>19</v>
      </c>
      <c r="B15" s="153">
        <v>110761.62994766235</v>
      </c>
      <c r="C15" s="150">
        <v>0.22268212902814982</v>
      </c>
      <c r="D15" s="153">
        <v>107482.07968902588</v>
      </c>
      <c r="E15" s="150">
        <v>0.21067197914034577</v>
      </c>
      <c r="F15" s="153">
        <v>102208.27032470703</v>
      </c>
      <c r="G15" s="150">
        <v>0.19602701945707052</v>
      </c>
      <c r="H15" s="40"/>
      <c r="I15" s="156">
        <v>-2.9609082677693931E-2</v>
      </c>
      <c r="J15" s="156">
        <v>-7.7223128866891894E-2</v>
      </c>
    </row>
    <row r="16" spans="1:10" x14ac:dyDescent="0.2">
      <c r="A16" s="39" t="s">
        <v>20</v>
      </c>
      <c r="B16" s="153">
        <v>51394.339931488037</v>
      </c>
      <c r="C16" s="150">
        <v>0.10332640501361412</v>
      </c>
      <c r="D16" s="153">
        <v>58019.139970779419</v>
      </c>
      <c r="E16" s="150">
        <v>0.11372134853576746</v>
      </c>
      <c r="F16" s="153">
        <v>62962.500030517578</v>
      </c>
      <c r="G16" s="150">
        <v>0.12075687397250209</v>
      </c>
      <c r="H16" s="40"/>
      <c r="I16" s="156">
        <v>0.12890135466517649</v>
      </c>
      <c r="J16" s="156">
        <v>0.22508626658987435</v>
      </c>
    </row>
    <row r="17" spans="1:10" x14ac:dyDescent="0.2">
      <c r="A17" s="39" t="s">
        <v>21</v>
      </c>
      <c r="B17" s="153">
        <v>28105.960136413574</v>
      </c>
      <c r="C17" s="150">
        <v>5.6505985371597303E-2</v>
      </c>
      <c r="D17" s="153">
        <v>35143.670194625854</v>
      </c>
      <c r="E17" s="150">
        <v>6.8883916049805927E-2</v>
      </c>
      <c r="F17" s="153">
        <v>41449.489708900452</v>
      </c>
      <c r="G17" s="150">
        <v>7.9496697281336792E-2</v>
      </c>
      <c r="H17" s="40"/>
      <c r="I17" s="156">
        <v>0.25039920444113739</v>
      </c>
      <c r="J17" s="156">
        <v>0.47475800533849194</v>
      </c>
    </row>
    <row r="18" spans="1:10" x14ac:dyDescent="0.2">
      <c r="A18" s="39" t="s">
        <v>22</v>
      </c>
      <c r="B18" s="153">
        <v>15505.959823608398</v>
      </c>
      <c r="C18" s="150">
        <v>3.1174154332846624E-2</v>
      </c>
      <c r="D18" s="153">
        <v>16597.039922714233</v>
      </c>
      <c r="E18" s="150">
        <v>3.253129506338108E-2</v>
      </c>
      <c r="F18" s="153">
        <v>18768.679983139038</v>
      </c>
      <c r="G18" s="150">
        <v>3.599677780036703E-2</v>
      </c>
      <c r="H18" s="40"/>
      <c r="I18" s="156">
        <v>7.0365208701535856E-2</v>
      </c>
      <c r="J18" s="156">
        <v>0.21041716840791935</v>
      </c>
    </row>
    <row r="19" spans="1:10" ht="15.75" x14ac:dyDescent="0.25">
      <c r="A19" s="41"/>
      <c r="B19" s="154"/>
      <c r="C19" s="151"/>
      <c r="D19" s="154"/>
      <c r="E19" s="151"/>
      <c r="F19" s="154"/>
      <c r="G19" s="151"/>
      <c r="H19" s="40"/>
      <c r="I19" s="156"/>
      <c r="J19" s="156"/>
    </row>
    <row r="20" spans="1:10" x14ac:dyDescent="0.2">
      <c r="A20" s="39" t="s">
        <v>171</v>
      </c>
      <c r="B20" s="154">
        <v>390699.08969497681</v>
      </c>
      <c r="C20" s="150">
        <v>0.78548595884466477</v>
      </c>
      <c r="D20" s="154">
        <v>406431.92983436584</v>
      </c>
      <c r="E20" s="150">
        <v>0.79663344151665449</v>
      </c>
      <c r="F20" s="154">
        <v>420053.54946613312</v>
      </c>
      <c r="G20" s="150">
        <v>0.80562800889415442</v>
      </c>
      <c r="H20" s="40"/>
      <c r="I20" s="156">
        <v>4.026843305847435E-2</v>
      </c>
      <c r="J20" s="156">
        <v>7.5133166535078622E-2</v>
      </c>
    </row>
    <row r="21" spans="1:10" x14ac:dyDescent="0.2">
      <c r="A21" s="42" t="s">
        <v>172</v>
      </c>
      <c r="B21" s="154">
        <v>295692.8298034668</v>
      </c>
      <c r="C21" s="150">
        <v>0.59447941412660676</v>
      </c>
      <c r="D21" s="154">
        <v>296672.07974624634</v>
      </c>
      <c r="E21" s="150">
        <v>0.5814968818677001</v>
      </c>
      <c r="F21" s="154">
        <v>296872.87974357605</v>
      </c>
      <c r="G21" s="150">
        <v>0.56937765983994848</v>
      </c>
      <c r="H21" s="40"/>
      <c r="I21" s="156">
        <v>3.3117135218679555E-3</v>
      </c>
      <c r="J21" s="156">
        <v>3.9907966009645112E-3</v>
      </c>
    </row>
    <row r="22" spans="1:10" x14ac:dyDescent="0.2">
      <c r="A22" s="43" t="s">
        <v>173</v>
      </c>
      <c r="B22" s="154">
        <v>95006.25989151001</v>
      </c>
      <c r="C22" s="150">
        <v>0.19100654471805806</v>
      </c>
      <c r="D22" s="154">
        <v>109759.85008811951</v>
      </c>
      <c r="E22" s="150">
        <v>0.21513655964895445</v>
      </c>
      <c r="F22" s="154">
        <v>123180.66972255707</v>
      </c>
      <c r="G22" s="150">
        <v>0.23625034905420592</v>
      </c>
      <c r="H22" s="192"/>
      <c r="I22" s="156">
        <v>0.15529071677442083</v>
      </c>
      <c r="J22" s="156">
        <v>0.29655319410763153</v>
      </c>
    </row>
    <row r="23" spans="1:10" x14ac:dyDescent="0.2">
      <c r="A23" s="43"/>
      <c r="B23" s="154"/>
      <c r="C23" s="150"/>
      <c r="D23" s="154"/>
      <c r="E23" s="150"/>
      <c r="F23" s="154"/>
      <c r="G23" s="150"/>
      <c r="H23" s="40"/>
      <c r="I23" s="156"/>
      <c r="J23" s="156"/>
    </row>
    <row r="24" spans="1:10" s="30" customFormat="1" ht="15.75" x14ac:dyDescent="0.25">
      <c r="A24" s="44" t="s">
        <v>39</v>
      </c>
      <c r="B24" s="155">
        <v>497397.92964553833</v>
      </c>
      <c r="C24" s="48">
        <v>1</v>
      </c>
      <c r="D24" s="155">
        <v>510186.87975311279</v>
      </c>
      <c r="E24" s="48">
        <v>1</v>
      </c>
      <c r="F24" s="155">
        <v>521398.88984584808</v>
      </c>
      <c r="G24" s="48">
        <v>1</v>
      </c>
      <c r="H24" s="45"/>
      <c r="I24" s="157">
        <v>2.571170755915345E-2</v>
      </c>
      <c r="J24" s="157">
        <v>4.8253035989541823E-2</v>
      </c>
    </row>
    <row r="25" spans="1:10" ht="15.75" thickBot="1" x14ac:dyDescent="0.25">
      <c r="A25" s="46"/>
      <c r="B25" s="46"/>
      <c r="C25" s="46"/>
      <c r="D25" s="46"/>
      <c r="E25" s="46"/>
      <c r="F25" s="46"/>
      <c r="G25" s="160"/>
      <c r="H25" s="46"/>
      <c r="I25" s="46"/>
      <c r="J25" s="46"/>
    </row>
    <row r="26" spans="1:10" x14ac:dyDescent="0.2">
      <c r="A26" s="33"/>
      <c r="B26" s="49"/>
      <c r="C26" s="49"/>
      <c r="D26" s="49"/>
      <c r="E26" s="49"/>
      <c r="F26" s="49"/>
      <c r="G26" s="49"/>
      <c r="H26" s="33"/>
      <c r="I26" s="33"/>
      <c r="J26" s="33"/>
    </row>
  </sheetData>
  <pageMargins left="0.7" right="0.7" top="0.75" bottom="0.75" header="0.3" footer="0.3"/>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zoomScaleNormal="100" workbookViewId="0">
      <selection activeCell="N31" sqref="N31:N32"/>
    </sheetView>
  </sheetViews>
  <sheetFormatPr defaultColWidth="9.140625" defaultRowHeight="15" x14ac:dyDescent="0.2"/>
  <cols>
    <col min="1" max="1" width="35" style="31" customWidth="1"/>
    <col min="2" max="2" width="17.7109375" style="31" customWidth="1"/>
    <col min="3" max="3" width="8.7109375" style="31" customWidth="1"/>
    <col min="4" max="4" width="17.7109375" style="31" customWidth="1"/>
    <col min="5" max="5" width="8.7109375" style="31" customWidth="1"/>
    <col min="6" max="6" width="17.7109375" style="31" customWidth="1"/>
    <col min="7" max="7" width="8.7109375" style="31" customWidth="1"/>
    <col min="8" max="8" width="1.7109375" style="31" customWidth="1"/>
    <col min="9" max="10" width="20.7109375" style="31" customWidth="1"/>
    <col min="11" max="16384" width="9.140625" style="31"/>
  </cols>
  <sheetData>
    <row r="1" spans="1:10" ht="15.75" x14ac:dyDescent="0.25">
      <c r="A1" s="30" t="s">
        <v>81</v>
      </c>
    </row>
    <row r="2" spans="1:10" ht="15.75" x14ac:dyDescent="0.25">
      <c r="A2" s="32" t="s">
        <v>192</v>
      </c>
      <c r="B2" s="33"/>
      <c r="C2" s="33"/>
      <c r="D2" s="33"/>
      <c r="E2" s="33"/>
      <c r="F2" s="33"/>
      <c r="G2" s="33"/>
      <c r="H2" s="33"/>
      <c r="I2" s="33"/>
      <c r="J2" s="33"/>
    </row>
    <row r="3" spans="1:10" x14ac:dyDescent="0.2">
      <c r="A3" s="35" t="s">
        <v>33</v>
      </c>
      <c r="B3" s="33"/>
      <c r="C3" s="33"/>
      <c r="D3" s="33"/>
      <c r="E3" s="33"/>
      <c r="F3" s="33"/>
      <c r="G3" s="33"/>
      <c r="H3" s="33"/>
      <c r="I3" s="33"/>
      <c r="J3" s="33"/>
    </row>
    <row r="4" spans="1:10" ht="15.75" thickBot="1" x14ac:dyDescent="0.25">
      <c r="A4" s="46"/>
      <c r="B4" s="46"/>
      <c r="C4" s="46"/>
      <c r="D4" s="46"/>
      <c r="E4" s="46"/>
      <c r="F4" s="46"/>
      <c r="G4" s="46"/>
      <c r="H4" s="46"/>
      <c r="I4" s="46"/>
      <c r="J4" s="46"/>
    </row>
    <row r="5" spans="1:10" s="30" customFormat="1" ht="50.1" customHeight="1" thickBot="1" x14ac:dyDescent="0.3">
      <c r="A5" s="201" t="s">
        <v>6</v>
      </c>
      <c r="B5" s="202" t="s">
        <v>34</v>
      </c>
      <c r="C5" s="202" t="s">
        <v>5</v>
      </c>
      <c r="D5" s="202" t="s">
        <v>35</v>
      </c>
      <c r="E5" s="202" t="s">
        <v>5</v>
      </c>
      <c r="F5" s="202" t="s">
        <v>36</v>
      </c>
      <c r="G5" s="202" t="s">
        <v>5</v>
      </c>
      <c r="H5" s="202"/>
      <c r="I5" s="202" t="s">
        <v>189</v>
      </c>
      <c r="J5" s="202" t="s">
        <v>190</v>
      </c>
    </row>
    <row r="6" spans="1:10" x14ac:dyDescent="0.2">
      <c r="A6" s="33"/>
      <c r="B6" s="33"/>
      <c r="C6" s="33"/>
      <c r="D6" s="33"/>
      <c r="E6" s="33"/>
      <c r="F6" s="33"/>
      <c r="G6" s="33"/>
      <c r="H6" s="33"/>
      <c r="I6" s="33"/>
      <c r="J6" s="33"/>
    </row>
    <row r="7" spans="1:10" ht="15.75" x14ac:dyDescent="0.25">
      <c r="A7" s="44" t="s">
        <v>161</v>
      </c>
      <c r="B7" s="47"/>
      <c r="C7" s="47"/>
      <c r="D7" s="47"/>
      <c r="E7" s="47"/>
      <c r="F7" s="47"/>
      <c r="G7" s="47"/>
      <c r="H7" s="37"/>
      <c r="I7" s="159"/>
      <c r="J7" s="159"/>
    </row>
    <row r="8" spans="1:10" x14ac:dyDescent="0.2">
      <c r="A8" s="39" t="s">
        <v>37</v>
      </c>
      <c r="B8" s="153">
        <v>111057.43999481201</v>
      </c>
      <c r="C8" s="150">
        <v>0.52037117865655969</v>
      </c>
      <c r="D8" s="153">
        <v>114139.43997573853</v>
      </c>
      <c r="E8" s="150">
        <v>0.52124920726430557</v>
      </c>
      <c r="F8" s="153">
        <v>116927.55021286011</v>
      </c>
      <c r="G8" s="150">
        <v>0.52206630294271161</v>
      </c>
      <c r="H8" s="40"/>
      <c r="I8" s="156">
        <v>2.7751404868241899E-2</v>
      </c>
      <c r="J8" s="156">
        <v>5.2856523780147595E-2</v>
      </c>
    </row>
    <row r="9" spans="1:10" x14ac:dyDescent="0.2">
      <c r="A9" s="39" t="s">
        <v>8</v>
      </c>
      <c r="B9" s="153">
        <v>102362.21995162964</v>
      </c>
      <c r="C9" s="150">
        <v>0.47962882134344026</v>
      </c>
      <c r="D9" s="153">
        <v>104833.43976211548</v>
      </c>
      <c r="E9" s="150">
        <v>0.47875079273569437</v>
      </c>
      <c r="F9" s="153">
        <v>107043.14001131058</v>
      </c>
      <c r="G9" s="150">
        <v>0.47793369705728839</v>
      </c>
      <c r="H9" s="40"/>
      <c r="I9" s="156">
        <v>2.4141913018822694E-2</v>
      </c>
      <c r="J9" s="156">
        <v>4.5728981472782301E-2</v>
      </c>
    </row>
    <row r="10" spans="1:10" x14ac:dyDescent="0.2">
      <c r="A10" s="39"/>
      <c r="B10" s="154"/>
      <c r="C10" s="151"/>
      <c r="D10" s="154"/>
      <c r="E10" s="151"/>
      <c r="F10" s="154"/>
      <c r="G10" s="151"/>
      <c r="H10" s="40"/>
      <c r="I10" s="156"/>
      <c r="J10" s="156"/>
    </row>
    <row r="11" spans="1:10" ht="15.75" x14ac:dyDescent="0.25">
      <c r="A11" s="44" t="s">
        <v>15</v>
      </c>
      <c r="B11" s="154"/>
      <c r="C11" s="151"/>
      <c r="D11" s="154"/>
      <c r="E11" s="151"/>
      <c r="F11" s="154"/>
      <c r="G11" s="151"/>
      <c r="H11" s="40"/>
      <c r="I11" s="156"/>
      <c r="J11" s="156"/>
    </row>
    <row r="12" spans="1:10" x14ac:dyDescent="0.2">
      <c r="A12" s="39" t="s">
        <v>38</v>
      </c>
      <c r="B12" s="153">
        <v>47943.049819946289</v>
      </c>
      <c r="C12" s="150">
        <v>0.22464214324012019</v>
      </c>
      <c r="D12" s="153">
        <v>46797.729850769043</v>
      </c>
      <c r="E12" s="150">
        <v>0.21371472990990256</v>
      </c>
      <c r="F12" s="153">
        <v>46118.899971008301</v>
      </c>
      <c r="G12" s="150">
        <v>0.20591488968868302</v>
      </c>
      <c r="H12" s="40"/>
      <c r="I12" s="156">
        <v>-2.388917629309318E-2</v>
      </c>
      <c r="J12" s="156">
        <v>-3.8048264676292382E-2</v>
      </c>
    </row>
    <row r="13" spans="1:10" x14ac:dyDescent="0.2">
      <c r="A13" s="39" t="s">
        <v>17</v>
      </c>
      <c r="B13" s="153">
        <v>53276.909984588623</v>
      </c>
      <c r="C13" s="150">
        <v>0.24963449945501101</v>
      </c>
      <c r="D13" s="153">
        <v>53315.620162963867</v>
      </c>
      <c r="E13" s="150">
        <v>0.24348047222464855</v>
      </c>
      <c r="F13" s="153">
        <v>53321.550293445587</v>
      </c>
      <c r="G13" s="150">
        <v>0.23807378653017688</v>
      </c>
      <c r="H13" s="40"/>
      <c r="I13" s="156">
        <v>7.2658452576250781E-4</v>
      </c>
      <c r="J13" s="156">
        <v>8.3789222892013038E-4</v>
      </c>
    </row>
    <row r="14" spans="1:10" x14ac:dyDescent="0.2">
      <c r="A14" s="39" t="s">
        <v>18</v>
      </c>
      <c r="B14" s="153">
        <v>26774.940155029297</v>
      </c>
      <c r="C14" s="150">
        <v>0.12545676514407603</v>
      </c>
      <c r="D14" s="153">
        <v>28665.969757080078</v>
      </c>
      <c r="E14" s="150">
        <v>0.13091105068078698</v>
      </c>
      <c r="F14" s="153">
        <v>30983.469818115234</v>
      </c>
      <c r="G14" s="150">
        <v>0.13833716272028318</v>
      </c>
      <c r="H14" s="40"/>
      <c r="I14" s="156">
        <v>7.0626847010732824E-2</v>
      </c>
      <c r="J14" s="156">
        <v>0.15718166459824651</v>
      </c>
    </row>
    <row r="15" spans="1:10" x14ac:dyDescent="0.2">
      <c r="A15" s="39" t="s">
        <v>19</v>
      </c>
      <c r="B15" s="153">
        <v>45370.010055541992</v>
      </c>
      <c r="C15" s="150">
        <v>0.21258589797644575</v>
      </c>
      <c r="D15" s="153">
        <v>43915.950103759766</v>
      </c>
      <c r="E15" s="150">
        <v>0.20055428853259943</v>
      </c>
      <c r="F15" s="153">
        <v>41468.360015869141</v>
      </c>
      <c r="G15" s="150">
        <v>0.18515083368437071</v>
      </c>
      <c r="H15" s="40"/>
      <c r="I15" s="156">
        <v>-3.2048922845777761E-2</v>
      </c>
      <c r="J15" s="156">
        <v>-8.599623484536259E-2</v>
      </c>
    </row>
    <row r="16" spans="1:10" x14ac:dyDescent="0.2">
      <c r="A16" s="39" t="s">
        <v>20</v>
      </c>
      <c r="B16" s="153">
        <v>20837.47004699707</v>
      </c>
      <c r="C16" s="150">
        <v>9.7636131798852555E-2</v>
      </c>
      <c r="D16" s="153">
        <v>23890.959953308105</v>
      </c>
      <c r="E16" s="150">
        <v>0.10910465251180627</v>
      </c>
      <c r="F16" s="153">
        <v>25913.490173339844</v>
      </c>
      <c r="G16" s="150">
        <v>0.11570036305823415</v>
      </c>
      <c r="H16" s="40"/>
      <c r="I16" s="156">
        <v>0.14653841850398147</v>
      </c>
      <c r="J16" s="156">
        <v>0.24360059618054683</v>
      </c>
    </row>
    <row r="17" spans="1:10" x14ac:dyDescent="0.2">
      <c r="A17" s="39" t="s">
        <v>21</v>
      </c>
      <c r="B17" s="153">
        <v>11854.41996383667</v>
      </c>
      <c r="C17" s="150">
        <v>5.5545116915712331E-2</v>
      </c>
      <c r="D17" s="153">
        <v>14639.319881439209</v>
      </c>
      <c r="E17" s="150">
        <v>6.6854488551115768E-2</v>
      </c>
      <c r="F17" s="153">
        <v>17493.729953765869</v>
      </c>
      <c r="G17" s="150">
        <v>7.8107228835418235E-2</v>
      </c>
      <c r="H17" s="40"/>
      <c r="I17" s="156">
        <v>0.2349250259479764</v>
      </c>
      <c r="J17" s="156">
        <v>0.47571370063930507</v>
      </c>
    </row>
    <row r="18" spans="1:10" x14ac:dyDescent="0.2">
      <c r="A18" s="39" t="s">
        <v>22</v>
      </c>
      <c r="B18" s="153">
        <v>7362.859920501709</v>
      </c>
      <c r="C18" s="150">
        <v>3.4499445469782127E-2</v>
      </c>
      <c r="D18" s="153">
        <v>7747.3300285339355</v>
      </c>
      <c r="E18" s="150">
        <v>3.5380317589140467E-2</v>
      </c>
      <c r="F18" s="153">
        <v>8671.189998626709</v>
      </c>
      <c r="G18" s="150">
        <v>3.871573548283383E-2</v>
      </c>
      <c r="H18" s="40"/>
      <c r="I18" s="156">
        <v>5.2217495943618138E-2</v>
      </c>
      <c r="J18" s="156">
        <v>0.17769319153851967</v>
      </c>
    </row>
    <row r="19" spans="1:10" ht="15.75" x14ac:dyDescent="0.25">
      <c r="A19" s="41"/>
      <c r="B19" s="154"/>
      <c r="C19" s="151"/>
      <c r="D19" s="154"/>
      <c r="E19" s="151"/>
      <c r="F19" s="154"/>
      <c r="G19" s="151"/>
      <c r="H19" s="40"/>
      <c r="I19" s="156"/>
      <c r="J19" s="156"/>
    </row>
    <row r="20" spans="1:10" x14ac:dyDescent="0.2">
      <c r="A20" s="39" t="s">
        <v>171</v>
      </c>
      <c r="B20" s="154">
        <v>165476.61012649536</v>
      </c>
      <c r="C20" s="150">
        <v>0.77535785675987978</v>
      </c>
      <c r="D20" s="154">
        <v>172175.14988708496</v>
      </c>
      <c r="E20" s="150">
        <v>0.78628527009009741</v>
      </c>
      <c r="F20" s="154">
        <v>177851.79025316238</v>
      </c>
      <c r="G20" s="150">
        <v>0.79408511031131701</v>
      </c>
      <c r="H20" s="40"/>
      <c r="I20" s="156">
        <v>4.0480281506063191E-2</v>
      </c>
      <c r="J20" s="156">
        <v>7.4785071540969195E-2</v>
      </c>
    </row>
    <row r="21" spans="1:10" x14ac:dyDescent="0.2">
      <c r="A21" s="42" t="s">
        <v>172</v>
      </c>
      <c r="B21" s="154">
        <v>125421.86019515991</v>
      </c>
      <c r="C21" s="150">
        <v>0.58767716257553282</v>
      </c>
      <c r="D21" s="154">
        <v>125897.54002380371</v>
      </c>
      <c r="E21" s="150">
        <v>0.57494581143803491</v>
      </c>
      <c r="F21" s="154">
        <v>125773.38012742996</v>
      </c>
      <c r="G21" s="150">
        <v>0.56156178293483072</v>
      </c>
      <c r="H21" s="40"/>
      <c r="I21" s="156">
        <v>3.7926389219839966E-3</v>
      </c>
      <c r="J21" s="156">
        <v>2.802700675329446E-3</v>
      </c>
    </row>
    <row r="22" spans="1:10" x14ac:dyDescent="0.2">
      <c r="A22" s="43" t="s">
        <v>173</v>
      </c>
      <c r="B22" s="154">
        <v>40054.749931335449</v>
      </c>
      <c r="C22" s="150">
        <v>0.18768069418434702</v>
      </c>
      <c r="D22" s="154">
        <v>46277.60986328125</v>
      </c>
      <c r="E22" s="150">
        <v>0.2113394586520625</v>
      </c>
      <c r="F22" s="154">
        <v>52078.410125732422</v>
      </c>
      <c r="G22" s="150">
        <v>0.23252332737648623</v>
      </c>
      <c r="H22" s="192"/>
      <c r="I22" s="156">
        <v>0.15535885113784123</v>
      </c>
      <c r="J22" s="156">
        <v>0.30018063313361687</v>
      </c>
    </row>
    <row r="23" spans="1:10" x14ac:dyDescent="0.2">
      <c r="A23" s="43"/>
      <c r="B23" s="154"/>
      <c r="C23" s="150"/>
      <c r="D23" s="154"/>
      <c r="E23" s="150"/>
      <c r="F23" s="154"/>
      <c r="G23" s="150"/>
      <c r="H23" s="40"/>
      <c r="I23" s="156"/>
      <c r="J23" s="156"/>
    </row>
    <row r="24" spans="1:10" s="30" customFormat="1" ht="15.75" x14ac:dyDescent="0.25">
      <c r="A24" s="44" t="s">
        <v>39</v>
      </c>
      <c r="B24" s="155">
        <v>213419.65994644165</v>
      </c>
      <c r="C24" s="48">
        <v>1</v>
      </c>
      <c r="D24" s="155">
        <v>218972.879737854</v>
      </c>
      <c r="E24" s="48">
        <v>1</v>
      </c>
      <c r="F24" s="155">
        <v>223970.69022417068</v>
      </c>
      <c r="G24" s="48">
        <v>1</v>
      </c>
      <c r="H24" s="45"/>
      <c r="I24" s="157">
        <v>2.6020188546856237E-2</v>
      </c>
      <c r="J24" s="157">
        <v>4.9437949064190474E-2</v>
      </c>
    </row>
    <row r="25" spans="1:10" ht="15.75" thickBot="1" x14ac:dyDescent="0.25">
      <c r="A25" s="46"/>
      <c r="B25" s="46"/>
      <c r="C25" s="160"/>
      <c r="D25" s="46"/>
      <c r="E25" s="46"/>
      <c r="F25" s="46"/>
      <c r="G25" s="46"/>
      <c r="H25" s="46"/>
      <c r="I25" s="199"/>
      <c r="J25" s="46"/>
    </row>
    <row r="26" spans="1:10" x14ac:dyDescent="0.2">
      <c r="A26" s="33"/>
      <c r="B26" s="49"/>
      <c r="C26" s="49"/>
      <c r="D26" s="49"/>
      <c r="E26" s="49"/>
      <c r="F26" s="49"/>
      <c r="G26" s="49"/>
      <c r="H26" s="33"/>
      <c r="I26" s="33"/>
      <c r="J26" s="33"/>
    </row>
  </sheetData>
  <pageMargins left="0.7" right="0.7" top="0.75" bottom="0.75" header="0.3" footer="0.3"/>
  <pageSetup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zoomScaleNormal="100" workbookViewId="0">
      <selection activeCell="G10" sqref="G10:G11"/>
    </sheetView>
  </sheetViews>
  <sheetFormatPr defaultColWidth="9.140625" defaultRowHeight="15" x14ac:dyDescent="0.2"/>
  <cols>
    <col min="1" max="1" width="49.7109375" style="56" bestFit="1" customWidth="1"/>
    <col min="2" max="2" width="20.7109375" style="56" customWidth="1"/>
    <col min="3" max="3" width="2" style="56" customWidth="1"/>
    <col min="4" max="4" width="21.7109375" style="56" customWidth="1"/>
    <col min="5" max="5" width="14.7109375" style="56" customWidth="1"/>
    <col min="6" max="6" width="2" style="56" customWidth="1"/>
    <col min="7" max="7" width="21.7109375" style="56" customWidth="1"/>
    <col min="8" max="8" width="14.7109375" style="56" customWidth="1"/>
    <col min="9" max="16384" width="9.140625" style="56"/>
  </cols>
  <sheetData>
    <row r="1" spans="1:8" ht="15.75" x14ac:dyDescent="0.25">
      <c r="A1" s="55" t="s">
        <v>82</v>
      </c>
    </row>
    <row r="2" spans="1:8" s="51" customFormat="1" ht="15.75" x14ac:dyDescent="0.25">
      <c r="A2" s="50" t="s">
        <v>42</v>
      </c>
      <c r="B2" s="52"/>
      <c r="C2" s="52"/>
      <c r="D2" s="52"/>
      <c r="F2" s="52"/>
      <c r="G2" s="52"/>
    </row>
    <row r="3" spans="1:8" s="51" customFormat="1" x14ac:dyDescent="0.2">
      <c r="A3" s="122" t="s">
        <v>174</v>
      </c>
      <c r="B3" s="52"/>
      <c r="C3" s="52"/>
      <c r="D3" s="52"/>
      <c r="F3" s="52"/>
      <c r="G3" s="52"/>
    </row>
    <row r="4" spans="1:8" s="51" customFormat="1" x14ac:dyDescent="0.2">
      <c r="A4" s="54" t="s">
        <v>136</v>
      </c>
      <c r="B4" s="52"/>
      <c r="C4" s="52"/>
      <c r="D4" s="52"/>
      <c r="F4" s="52"/>
      <c r="G4" s="52"/>
    </row>
    <row r="5" spans="1:8" s="51" customFormat="1" ht="15.75" thickBot="1" x14ac:dyDescent="0.25">
      <c r="A5" s="57"/>
      <c r="B5" s="57"/>
      <c r="C5" s="57"/>
      <c r="D5" s="57"/>
      <c r="E5" s="57"/>
      <c r="F5" s="57"/>
      <c r="G5" s="57"/>
      <c r="H5" s="57"/>
    </row>
    <row r="6" spans="1:8" s="51" customFormat="1" ht="24.95" customHeight="1" x14ac:dyDescent="0.25">
      <c r="A6" s="58"/>
      <c r="B6" s="53"/>
      <c r="C6" s="59"/>
      <c r="D6" s="260" t="s">
        <v>198</v>
      </c>
      <c r="E6" s="260"/>
      <c r="F6" s="219"/>
      <c r="G6" s="260" t="s">
        <v>198</v>
      </c>
      <c r="H6" s="260"/>
    </row>
    <row r="7" spans="1:8" s="51" customFormat="1" ht="16.5" thickBot="1" x14ac:dyDescent="0.25">
      <c r="A7" s="58"/>
      <c r="B7" s="53"/>
      <c r="C7" s="59"/>
      <c r="D7" s="261" t="s">
        <v>197</v>
      </c>
      <c r="E7" s="262"/>
      <c r="F7" s="59"/>
      <c r="G7" s="261" t="s">
        <v>199</v>
      </c>
      <c r="H7" s="262"/>
    </row>
    <row r="8" spans="1:8" s="51" customFormat="1" ht="45" customHeight="1" thickBot="1" x14ac:dyDescent="0.25">
      <c r="A8" s="61" t="s">
        <v>43</v>
      </c>
      <c r="B8" s="60" t="s">
        <v>44</v>
      </c>
      <c r="C8" s="62"/>
      <c r="D8" s="60" t="s">
        <v>45</v>
      </c>
      <c r="E8" s="60" t="s">
        <v>194</v>
      </c>
      <c r="F8" s="62"/>
      <c r="G8" s="60" t="s">
        <v>45</v>
      </c>
      <c r="H8" s="60" t="s">
        <v>194</v>
      </c>
    </row>
    <row r="9" spans="1:8" s="51" customFormat="1" ht="15.75" x14ac:dyDescent="0.2">
      <c r="A9" s="53"/>
      <c r="B9" s="63"/>
      <c r="C9" s="63"/>
      <c r="D9" s="63"/>
      <c r="F9" s="63"/>
      <c r="G9" s="63"/>
    </row>
    <row r="10" spans="1:8" s="51" customFormat="1" ht="15.75" x14ac:dyDescent="0.25">
      <c r="A10" s="50" t="s">
        <v>46</v>
      </c>
      <c r="B10" s="161">
        <v>0</v>
      </c>
      <c r="C10" s="65"/>
      <c r="D10" s="161">
        <v>7.6118340919882996E-2</v>
      </c>
      <c r="E10" s="161">
        <v>7.6118340919882996E-2</v>
      </c>
      <c r="F10" s="65"/>
      <c r="G10" s="161">
        <v>8.976604991837607E-2</v>
      </c>
      <c r="H10" s="64">
        <v>8.976604991837607E-2</v>
      </c>
    </row>
    <row r="11" spans="1:8" s="51" customFormat="1" ht="15.75" x14ac:dyDescent="0.25">
      <c r="A11" s="50" t="s">
        <v>47</v>
      </c>
      <c r="B11" s="161">
        <v>0.2856755524265181</v>
      </c>
      <c r="C11" s="65"/>
      <c r="D11" s="161">
        <v>0.2095572115066352</v>
      </c>
      <c r="E11" s="161">
        <v>-7.6118340919882996E-2</v>
      </c>
      <c r="F11" s="65"/>
      <c r="G11" s="161">
        <v>0.27083889907032305</v>
      </c>
      <c r="H11" s="64">
        <v>-1.4836653356195162E-2</v>
      </c>
    </row>
    <row r="12" spans="1:8" s="51" customFormat="1" ht="15.75" x14ac:dyDescent="0.2">
      <c r="A12" s="53" t="s">
        <v>48</v>
      </c>
      <c r="B12" s="162"/>
      <c r="C12" s="63"/>
      <c r="D12" s="162"/>
      <c r="E12" s="162"/>
      <c r="F12" s="63"/>
      <c r="G12" s="162"/>
      <c r="H12" s="66"/>
    </row>
    <row r="13" spans="1:8" s="51" customFormat="1" x14ac:dyDescent="0.2">
      <c r="A13" s="123" t="s">
        <v>49</v>
      </c>
      <c r="B13" s="163">
        <v>0.38259614501967243</v>
      </c>
      <c r="C13" s="68"/>
      <c r="D13" s="163">
        <v>0.38259614501967243</v>
      </c>
      <c r="E13" s="163">
        <v>0</v>
      </c>
      <c r="F13" s="68"/>
      <c r="G13" s="163">
        <v>0.33310650081443521</v>
      </c>
      <c r="H13" s="67">
        <v>-4.9489644205237271E-2</v>
      </c>
    </row>
    <row r="14" spans="1:8" s="51" customFormat="1" x14ac:dyDescent="0.2">
      <c r="A14" s="123" t="s">
        <v>50</v>
      </c>
      <c r="B14" s="163">
        <v>0.1519750687798356</v>
      </c>
      <c r="C14" s="68"/>
      <c r="D14" s="163">
        <v>0.1519750687798356</v>
      </c>
      <c r="E14" s="163">
        <v>0</v>
      </c>
      <c r="F14" s="68"/>
      <c r="G14" s="163">
        <v>0.13710779980722593</v>
      </c>
      <c r="H14" s="67">
        <v>-1.4867268972609426E-2</v>
      </c>
    </row>
    <row r="15" spans="1:8" s="51" customFormat="1" x14ac:dyDescent="0.2">
      <c r="A15" s="123" t="s">
        <v>51</v>
      </c>
      <c r="B15" s="163">
        <v>4.6283176879728993E-2</v>
      </c>
      <c r="C15" s="68"/>
      <c r="D15" s="163">
        <v>4.6283176879728993E-2</v>
      </c>
      <c r="E15" s="163">
        <v>0</v>
      </c>
      <c r="F15" s="68"/>
      <c r="G15" s="163">
        <v>4.3609255371650189E-2</v>
      </c>
      <c r="H15" s="67">
        <v>-2.6739215080789705E-3</v>
      </c>
    </row>
    <row r="16" spans="1:8" s="51" customFormat="1" x14ac:dyDescent="0.2">
      <c r="A16" s="123" t="s">
        <v>52</v>
      </c>
      <c r="B16" s="163">
        <v>2.8169302298322856E-2</v>
      </c>
      <c r="C16" s="68"/>
      <c r="D16" s="163">
        <v>2.8169302298322856E-2</v>
      </c>
      <c r="E16" s="163">
        <v>0</v>
      </c>
      <c r="F16" s="68"/>
      <c r="G16" s="163">
        <v>2.6840034535918787E-2</v>
      </c>
      <c r="H16" s="67">
        <v>-1.3292677624041106E-3</v>
      </c>
    </row>
    <row r="17" spans="1:8" s="51" customFormat="1" x14ac:dyDescent="0.2">
      <c r="A17" s="123" t="s">
        <v>53</v>
      </c>
      <c r="B17" s="163">
        <v>2.5428417865343129E-2</v>
      </c>
      <c r="C17" s="68"/>
      <c r="D17" s="163">
        <v>2.5428417865343129E-2</v>
      </c>
      <c r="E17" s="163">
        <v>0</v>
      </c>
      <c r="F17" s="68"/>
      <c r="G17" s="163">
        <v>2.3371543018154618E-2</v>
      </c>
      <c r="H17" s="67">
        <v>-2.0568748471885036E-3</v>
      </c>
    </row>
    <row r="18" spans="1:8" s="51" customFormat="1" x14ac:dyDescent="0.2">
      <c r="A18" s="123" t="s">
        <v>54</v>
      </c>
      <c r="B18" s="163">
        <v>2.1212099338407849E-2</v>
      </c>
      <c r="C18" s="68"/>
      <c r="D18" s="163">
        <v>2.1212099338407849E-2</v>
      </c>
      <c r="E18" s="163">
        <v>0</v>
      </c>
      <c r="F18" s="68"/>
      <c r="G18" s="163">
        <v>2.0297606769304977E-2</v>
      </c>
      <c r="H18" s="67">
        <v>-9.144925691028892E-4</v>
      </c>
    </row>
    <row r="19" spans="1:8" s="51" customFormat="1" x14ac:dyDescent="0.2">
      <c r="A19" s="123" t="s">
        <v>55</v>
      </c>
      <c r="B19" s="163">
        <v>2.0869299812853841E-2</v>
      </c>
      <c r="C19" s="68"/>
      <c r="D19" s="163">
        <v>2.0869299812853841E-2</v>
      </c>
      <c r="E19" s="163">
        <v>0</v>
      </c>
      <c r="F19" s="68"/>
      <c r="G19" s="163">
        <v>1.9987543444978637E-2</v>
      </c>
      <c r="H19" s="67">
        <v>-8.8175636787520689E-4</v>
      </c>
    </row>
    <row r="20" spans="1:8" s="51" customFormat="1" x14ac:dyDescent="0.2">
      <c r="A20" s="123" t="s">
        <v>56</v>
      </c>
      <c r="B20" s="163">
        <v>3.7790937579317042E-2</v>
      </c>
      <c r="C20" s="68"/>
      <c r="D20" s="264">
        <v>3.7790937579317042E-2</v>
      </c>
      <c r="E20" s="163">
        <v>0</v>
      </c>
      <c r="F20" s="68"/>
      <c r="G20" s="163">
        <v>3.5074767249632606E-2</v>
      </c>
      <c r="H20" s="67">
        <v>-2.7161703296844308E-3</v>
      </c>
    </row>
    <row r="21" spans="1:8" s="51" customFormat="1" ht="20.100000000000001" customHeight="1" thickBot="1" x14ac:dyDescent="0.25">
      <c r="A21" s="231" t="s">
        <v>57</v>
      </c>
      <c r="B21" s="164">
        <f>+SUM(B10:B20)</f>
        <v>0.99999999999999978</v>
      </c>
      <c r="C21" s="203"/>
      <c r="D21" s="164">
        <f>+SUM(D10:D20)</f>
        <v>0.99999999999999978</v>
      </c>
      <c r="E21" s="69"/>
      <c r="F21" s="203"/>
      <c r="G21" s="164">
        <f>+SUM(G10:G20)</f>
        <v>1</v>
      </c>
      <c r="H21" s="191"/>
    </row>
    <row r="22" spans="1:8" s="51" customFormat="1" ht="20.100000000000001" customHeight="1" x14ac:dyDescent="0.25">
      <c r="A22" s="225"/>
      <c r="B22" s="226"/>
      <c r="C22" s="227"/>
      <c r="D22" s="226"/>
      <c r="E22" s="228"/>
      <c r="F22" s="227"/>
      <c r="G22" s="226"/>
      <c r="H22" s="228"/>
    </row>
    <row r="23" spans="1:8" s="51" customFormat="1" ht="45" customHeight="1" thickBot="1" x14ac:dyDescent="0.3">
      <c r="A23" s="124"/>
      <c r="B23" s="60" t="s">
        <v>58</v>
      </c>
      <c r="C23" s="125"/>
      <c r="D23" s="60" t="s">
        <v>196</v>
      </c>
      <c r="E23" s="60" t="s">
        <v>195</v>
      </c>
      <c r="F23" s="125"/>
      <c r="G23" s="60" t="s">
        <v>196</v>
      </c>
      <c r="H23" s="60" t="s">
        <v>195</v>
      </c>
    </row>
    <row r="24" spans="1:8" s="51" customFormat="1" ht="24.95" customHeight="1" thickBot="1" x14ac:dyDescent="0.25">
      <c r="A24" s="220"/>
      <c r="B24" s="221">
        <v>3787.6481213406641</v>
      </c>
      <c r="C24" s="222"/>
      <c r="D24" s="221">
        <v>3787.6481213406641</v>
      </c>
      <c r="E24" s="221">
        <v>0</v>
      </c>
      <c r="F24" s="222"/>
      <c r="G24" s="221">
        <v>3580.6337240012576</v>
      </c>
      <c r="H24" s="259">
        <v>-207.01439733940651</v>
      </c>
    </row>
    <row r="25" spans="1:8" s="51" customFormat="1" x14ac:dyDescent="0.2">
      <c r="A25" s="123"/>
      <c r="B25" s="123"/>
      <c r="C25" s="123"/>
      <c r="D25" s="123"/>
      <c r="E25" s="123"/>
      <c r="F25" s="123"/>
      <c r="G25" s="123"/>
      <c r="H25" s="123"/>
    </row>
    <row r="27" spans="1:8" x14ac:dyDescent="0.2">
      <c r="A27" s="72"/>
    </row>
  </sheetData>
  <pageMargins left="0.7" right="0.7" top="0.75" bottom="0.75" header="0.3" footer="0.3"/>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29</vt:i4>
      </vt:variant>
      <vt:variant>
        <vt:lpstr>Charts</vt:lpstr>
      </vt:variant>
      <vt:variant>
        <vt:i4>1</vt:i4>
      </vt:variant>
      <vt:variant>
        <vt:lpstr>Named Ranges</vt:lpstr>
      </vt:variant>
      <vt:variant>
        <vt:i4>13</vt:i4>
      </vt:variant>
    </vt:vector>
  </HeadingPairs>
  <TitlesOfParts>
    <vt:vector size="43" baseType="lpstr">
      <vt:lpstr>ICC1</vt:lpstr>
      <vt:lpstr>ICC2</vt:lpstr>
      <vt:lpstr>ICC3</vt:lpstr>
      <vt:lpstr>ICC4</vt:lpstr>
      <vt:lpstr>ICC5</vt:lpstr>
      <vt:lpstr>ICC6</vt:lpstr>
      <vt:lpstr>ICC7</vt:lpstr>
      <vt:lpstr>ICC8</vt:lpstr>
      <vt:lpstr>ICC9</vt:lpstr>
      <vt:lpstr>ICC10</vt:lpstr>
      <vt:lpstr>ICC11</vt:lpstr>
      <vt:lpstr>ICC12</vt:lpstr>
      <vt:lpstr>ICC13</vt:lpstr>
      <vt:lpstr>ICC14</vt:lpstr>
      <vt:lpstr>ICC15</vt:lpstr>
      <vt:lpstr>ICC16</vt:lpstr>
      <vt:lpstr>ICC17</vt:lpstr>
      <vt:lpstr>ICC18</vt:lpstr>
      <vt:lpstr>ICC19</vt:lpstr>
      <vt:lpstr>ICC20</vt:lpstr>
      <vt:lpstr>ICC21</vt:lpstr>
      <vt:lpstr>ICC22</vt:lpstr>
      <vt:lpstr>ICC23</vt:lpstr>
      <vt:lpstr>ICC24</vt:lpstr>
      <vt:lpstr>ICC25</vt:lpstr>
      <vt:lpstr>ICC26</vt:lpstr>
      <vt:lpstr>ICC28</vt:lpstr>
      <vt:lpstr>ICC29</vt:lpstr>
      <vt:lpstr>ICC30</vt:lpstr>
      <vt:lpstr>ICC27</vt:lpstr>
      <vt:lpstr>'ICC1'!Print_Area</vt:lpstr>
      <vt:lpstr>'ICC10'!Print_Area</vt:lpstr>
      <vt:lpstr>'ICC14'!Print_Area</vt:lpstr>
      <vt:lpstr>'ICC15'!Print_Area</vt:lpstr>
      <vt:lpstr>'ICC16'!Print_Area</vt:lpstr>
      <vt:lpstr>'ICC17'!Print_Area</vt:lpstr>
      <vt:lpstr>'ICC2'!Print_Area</vt:lpstr>
      <vt:lpstr>'ICC28'!Print_Area</vt:lpstr>
      <vt:lpstr>'ICC29'!Print_Area</vt:lpstr>
      <vt:lpstr>'ICC3'!Print_Area</vt:lpstr>
      <vt:lpstr>'ICC30'!Print_Area</vt:lpstr>
      <vt:lpstr>'ICC4'!Print_Area</vt:lpstr>
      <vt:lpstr>'ICC9'!Print_Area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2021-12-10T22:09:14Z</dcterms:created>
  <dcterms:modified xsi:type="dcterms:W3CDTF">2021-12-14T17:46:29Z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fd51a4-5314-4c60-bce6-0affc34d9cd7_Enabled">
    <vt:lpwstr>true</vt:lpwstr>
  </property>
  <property fmtid="{D5CDD505-2E9C-101B-9397-08002B2CF9AE}" pid="3" name="MSIP_Label_dffd51a4-5314-4c60-bce6-0affc34d9cd7_SetDate">
    <vt:lpwstr>2021-12-10T22:09:23Z</vt:lpwstr>
  </property>
  <property fmtid="{D5CDD505-2E9C-101B-9397-08002B2CF9AE}" pid="4" name="MSIP_Label_dffd51a4-5314-4c60-bce6-0affc34d9cd7_Method">
    <vt:lpwstr>Standard</vt:lpwstr>
  </property>
  <property fmtid="{D5CDD505-2E9C-101B-9397-08002B2CF9AE}" pid="5" name="MSIP_Label_dffd51a4-5314-4c60-bce6-0affc34d9cd7_Name">
    <vt:lpwstr>dffd51a4-5314-4c60-bce6-0affc34d9cd7</vt:lpwstr>
  </property>
  <property fmtid="{D5CDD505-2E9C-101B-9397-08002B2CF9AE}" pid="6" name="MSIP_Label_dffd51a4-5314-4c60-bce6-0affc34d9cd7_SiteId">
    <vt:lpwstr>4a156c19-bc94-41ac-aacf-954686490869</vt:lpwstr>
  </property>
  <property fmtid="{D5CDD505-2E9C-101B-9397-08002B2CF9AE}" pid="7" name="MSIP_Label_dffd51a4-5314-4c60-bce6-0affc34d9cd7_ActionId">
    <vt:lpwstr>a5b8a0c4-0fa5-4949-9075-40a09db83555</vt:lpwstr>
  </property>
  <property fmtid="{D5CDD505-2E9C-101B-9397-08002B2CF9AE}" pid="8" name="MSIP_Label_dffd51a4-5314-4c60-bce6-0affc34d9cd7_ContentBits">
    <vt:lpwstr>0</vt:lpwstr>
  </property>
  <property fmtid="{D5CDD505-2E9C-101B-9397-08002B2CF9AE}" pid="9" name="_MarkAsFinal">
    <vt:bool>true</vt:bool>
  </property>
</Properties>
</file>