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7795" windowHeight="14055" tabRatio="661"/>
  </bookViews>
  <sheets>
    <sheet name="System-Level" sheetId="1" r:id="rId1"/>
    <sheet name="Physician Practice-1" sheetId="8" r:id="rId2"/>
    <sheet name="Physician Practice-2" sheetId="12" r:id="rId3"/>
    <sheet name="Physician Practice-3" sheetId="13" r:id="rId4"/>
    <sheet name="Physician Practice-4" sheetId="14" r:id="rId5"/>
    <sheet name="Physician Practice-5" sheetId="15" r:id="rId6"/>
  </sheets>
  <externalReferences>
    <externalReference r:id="rId7"/>
  </externalReferences>
  <definedNames>
    <definedName name="MaximumDollarInputValue">'[1]System Data'!$A$12</definedName>
    <definedName name="MinimumDollarInputValue">'[1]System Data'!$A$11</definedName>
  </definedNames>
  <calcPr calcId="145621"/>
</workbook>
</file>

<file path=xl/calcChain.xml><?xml version="1.0" encoding="utf-8"?>
<calcChain xmlns="http://schemas.openxmlformats.org/spreadsheetml/2006/main">
  <c r="C69" i="15" l="1"/>
  <c r="C53" i="15"/>
  <c r="C61" i="15" s="1"/>
  <c r="C70" i="15" s="1"/>
  <c r="C74" i="15" s="1"/>
  <c r="C77" i="15" s="1"/>
  <c r="C45" i="15"/>
  <c r="D34" i="15"/>
  <c r="D40" i="15" s="1"/>
  <c r="C34" i="15"/>
  <c r="C40" i="15" s="1"/>
  <c r="C24" i="15"/>
  <c r="C26" i="15" s="1"/>
  <c r="D16" i="15"/>
  <c r="C16" i="15"/>
  <c r="C69" i="14"/>
  <c r="C60" i="14"/>
  <c r="C53" i="14"/>
  <c r="C45" i="14"/>
  <c r="D34" i="14"/>
  <c r="D40" i="14" s="1"/>
  <c r="D46" i="14" s="1"/>
  <c r="C34" i="14"/>
  <c r="C40" i="14" s="1"/>
  <c r="C26" i="14"/>
  <c r="C27" i="14" s="1"/>
  <c r="D27" i="14"/>
  <c r="C24" i="14"/>
  <c r="D16" i="14"/>
  <c r="C16" i="14"/>
  <c r="C69" i="13"/>
  <c r="C53" i="13"/>
  <c r="C61" i="13" s="1"/>
  <c r="C45" i="13"/>
  <c r="D34" i="13"/>
  <c r="D40" i="13" s="1"/>
  <c r="D46" i="13" s="1"/>
  <c r="C34" i="13"/>
  <c r="C40" i="13" s="1"/>
  <c r="D16" i="13"/>
  <c r="C16" i="13"/>
  <c r="C69" i="12"/>
  <c r="C53" i="12"/>
  <c r="C61" i="12" s="1"/>
  <c r="C45" i="12"/>
  <c r="D34" i="12"/>
  <c r="D40" i="12" s="1"/>
  <c r="D46" i="12" s="1"/>
  <c r="C34" i="12"/>
  <c r="C40" i="12" s="1"/>
  <c r="C24" i="12"/>
  <c r="C26" i="12" s="1"/>
  <c r="D16" i="12"/>
  <c r="C16" i="12"/>
  <c r="C69" i="1"/>
  <c r="C60" i="1"/>
  <c r="C53" i="1"/>
  <c r="C45" i="1"/>
  <c r="C39" i="1"/>
  <c r="C34" i="1"/>
  <c r="C24" i="1"/>
  <c r="C26" i="1" s="1"/>
  <c r="C16" i="1"/>
  <c r="D46" i="15" l="1"/>
  <c r="C46" i="15"/>
  <c r="D27" i="15"/>
  <c r="C27" i="15"/>
  <c r="C46" i="14"/>
  <c r="C61" i="14"/>
  <c r="C70" i="14" s="1"/>
  <c r="C74" i="14" s="1"/>
  <c r="C77" i="14" s="1"/>
  <c r="C70" i="13"/>
  <c r="C74" i="13" s="1"/>
  <c r="C77" i="13" s="1"/>
  <c r="C46" i="13"/>
  <c r="C27" i="13"/>
  <c r="D27" i="13"/>
  <c r="C70" i="12"/>
  <c r="C74" i="12" s="1"/>
  <c r="C77" i="12" s="1"/>
  <c r="C46" i="12"/>
  <c r="C27" i="12"/>
  <c r="D27" i="12"/>
  <c r="C61" i="1"/>
  <c r="C70" i="1" s="1"/>
  <c r="C74" i="1" s="1"/>
  <c r="C77" i="1" s="1"/>
  <c r="C40" i="1"/>
  <c r="C46" i="1" s="1"/>
  <c r="C27" i="1"/>
  <c r="C69" i="8"/>
  <c r="C60" i="8"/>
  <c r="C53" i="8"/>
  <c r="C45" i="8"/>
  <c r="D34" i="8"/>
  <c r="D40" i="8" s="1"/>
  <c r="D46" i="8" s="1"/>
  <c r="C34" i="8"/>
  <c r="C24" i="8"/>
  <c r="C26" i="8" s="1"/>
  <c r="D16" i="8"/>
  <c r="C16" i="8"/>
  <c r="C61" i="8" l="1"/>
  <c r="C70" i="8" s="1"/>
  <c r="C74" i="8" s="1"/>
  <c r="C77" i="8" s="1"/>
  <c r="D27" i="8"/>
  <c r="C40" i="8"/>
  <c r="C46" i="8" s="1"/>
  <c r="C27" i="8"/>
</calcChain>
</file>

<file path=xl/sharedStrings.xml><?xml version="1.0" encoding="utf-8"?>
<sst xmlns="http://schemas.openxmlformats.org/spreadsheetml/2006/main" count="905" uniqueCount="154">
  <si>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</si>
  <si>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</si>
  <si>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</si>
  <si>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</si>
  <si>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</si>
  <si>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</si>
  <si>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</si>
  <si>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</si>
  <si>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</si>
  <si>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</si>
  <si>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</si>
  <si>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</si>
  <si>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</si>
  <si>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</si>
  <si>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</si>
  <si>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</si>
  <si>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</si>
  <si>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</si>
  <si>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</si>
  <si>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</si>
  <si>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</si>
  <si>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</si>
  <si>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</si>
  <si>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</si>
  <si>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</si>
  <si>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</si>
  <si>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</si>
  <si>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</si>
  <si>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</si>
  <si>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</si>
  <si>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</si>
  <si>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</si>
  <si>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</si>
  <si>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</si>
  <si>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</si>
  <si>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</si>
  <si>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</si>
  <si>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</si>
  <si>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</si>
  <si>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</si>
  <si>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</si>
  <si>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</si>
  <si>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</si>
  <si>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</si>
  <si>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</si>
  <si>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</si>
  <si>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</si>
  <si>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</si>
  <si>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</si>
  <si>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</si>
  <si>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</si>
  <si>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</si>
  <si>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</si>
  <si>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</si>
  <si>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</si>
  <si>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</si>
  <si>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</si>
  <si>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</si>
  <si>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</si>
  <si>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</si>
  <si>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</si>
  <si>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</si>
  <si>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</si>
  <si>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</si>
  <si>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</si>
  <si>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</si>
  <si>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</si>
  <si>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</si>
  <si>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</si>
  <si>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</si>
  <si>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</si>
  <si>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</si>
  <si>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</si>
  <si>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</si>
  <si>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</si>
  <si>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</si>
  <si>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</si>
  <si>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</si>
  <si>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</si>
  <si>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</si>
  <si>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</si>
  <si>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</si>
  <si>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</si>
  <si>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</si>
  <si>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</si>
  <si>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</si>
  <si>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</si>
  <si>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</si>
  <si>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</si>
  <si>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</si>
  <si>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</si>
  <si>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</si>
  <si>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</si>
  <si>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</si>
  <si>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</si>
  <si>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</si>
  <si>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</si>
  <si>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</si>
  <si>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</si>
  <si>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</si>
  <si>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</si>
  <si>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</si>
  <si>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</si>
  <si>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</si>
  <si>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</si>
  <si>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</si>
  <si>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</si>
  <si>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</si>
  <si>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</si>
  <si>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</si>
  <si>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</si>
  <si>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</si>
  <si>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</si>
  <si>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</si>
  <si>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</si>
  <si>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</si>
  <si>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</si>
  <si>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</si>
  <si>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</si>
  <si>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</si>
  <si>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</si>
  <si>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</si>
  <si>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</si>
  <si>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</si>
  <si>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</si>
  <si>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</si>
  <si>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</si>
  <si>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</si>
  <si>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</si>
  <si>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</si>
  <si>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</si>
  <si>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</si>
  <si>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</si>
  <si>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</si>
  <si>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</si>
  <si>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</si>
  <si>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</si>
  <si>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</si>
  <si>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</si>
  <si>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Trinity Health Corporation</t>
  </si>
  <si>
    <t>7/1/2016 - 6/30/2017</t>
  </si>
  <si>
    <t>System-Level</t>
  </si>
  <si>
    <t>Mercy Inpatient Medical Associates</t>
  </si>
  <si>
    <t>Physician Practice</t>
  </si>
  <si>
    <t>Reclass of cash overdraft to liabilites</t>
  </si>
  <si>
    <t>Broken out differently on audited financials</t>
  </si>
  <si>
    <t>Mercy Specialist Physicians, Inc.</t>
  </si>
  <si>
    <t>Broken out in more categories on the audited statements</t>
  </si>
  <si>
    <t>Mercy Care Alliance</t>
  </si>
  <si>
    <t>Mercy Medical Group</t>
  </si>
  <si>
    <t>Pioneer Valley Cardiology, Inc.</t>
  </si>
  <si>
    <t>Reclass of cash overdraft to liabilities</t>
  </si>
  <si>
    <t>These are not broken out on the audited statement</t>
  </si>
  <si>
    <t>Broken in two pieces on audited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</si>
</sst>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3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42" fontId="0" fillId="0" borderId="0" xfId="0" applyNumberFormat="1"/>
    <xf numFmtId="0" fontId="0" fillId="0" borderId="0" xfId="0"/>
    <xf numFmtId="0" fontId="0" fillId="0" borderId="0" xfId="0"/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14" fontId="0" fillId="0" borderId="21" xfId="0" applyNumberFormat="1" applyBorder="1" applyAlignment="1">
      <alignment horizontal="left"/>
    </xf>
    <xf numFmtId="14" fontId="0" fillId="0" borderId="20" xfId="0" applyNumberFormat="1" applyBorder="1" applyAlignment="1">
      <alignment horizontal="left"/>
    </xf>
    <xf numFmtId="14" fontId="0" fillId="0" borderId="22" xfId="0" applyNumberFormat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PC-RPO/2017%20FILING/Acton%20Medical%20Associates/2017%20-%20Data/20180202/Acton%20Medical%20Associates%20-%20Financial%20Statements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 File"/>
      <sheetName val="Instructions"/>
      <sheetName val="System Data"/>
      <sheetName val="Sheet1"/>
    </sheetNames>
    <sheetDataSet>
      <sheetData sheetId="0"/>
      <sheetData sheetId="1"/>
      <sheetData sheetId="2">
        <row r="11">
          <cell r="A11">
            <v>-999999999999</v>
          </cell>
        </row>
        <row r="12">
          <cell r="A12">
            <v>999999999999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tabSelected="1" workbookViewId="0"/>
  </sheetViews>
  <sheetFormatPr defaultRowHeight="15" x14ac:dyDescent="0.25"/>
  <cols>
    <col min="1" max="1" width="9.140625" style="28"/>
    <col min="2" max="2" width="64" style="28" customWidth="1"/>
    <col min="3" max="3" width="16.85546875" style="28" customWidth="1"/>
    <col min="4" max="4" width="17.42578125" style="28" bestFit="1" customWidth="1"/>
    <col min="5" max="5" width="33.85546875" style="28" customWidth="1"/>
    <col min="6" max="16384" width="9.140625" style="28"/>
  </cols>
  <sheetData>
    <row r="1" spans="1:5" ht="30.75" thickTop="1" x14ac:dyDescent="0.25">
      <c r="A1" s="9" t="s">
        <v>0</v>
      </c>
      <c r="B1" s="10" t="s">
        <v>2</v>
      </c>
      <c r="C1" s="32" t="s">
        <v>139</v>
      </c>
      <c r="D1" s="32"/>
      <c r="E1" s="33"/>
    </row>
    <row r="2" spans="1:5" x14ac:dyDescent="0.25">
      <c r="A2" s="11" t="s">
        <v>4</v>
      </c>
      <c r="B2" s="1" t="s">
        <v>5</v>
      </c>
      <c r="C2" s="34" t="s">
        <v>141</v>
      </c>
      <c r="D2" s="34"/>
      <c r="E2" s="35"/>
    </row>
    <row r="3" spans="1:5" x14ac:dyDescent="0.25">
      <c r="A3" s="11" t="s">
        <v>1</v>
      </c>
      <c r="B3" s="1" t="s">
        <v>3</v>
      </c>
      <c r="C3" s="34" t="s">
        <v>140</v>
      </c>
      <c r="D3" s="34"/>
      <c r="E3" s="35"/>
    </row>
    <row r="4" spans="1:5" ht="15.75" thickBot="1" x14ac:dyDescent="0.3">
      <c r="A4" s="39"/>
      <c r="B4" s="39"/>
      <c r="C4" s="39"/>
      <c r="D4" s="39"/>
      <c r="E4" s="39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9" t="s">
        <v>16</v>
      </c>
      <c r="B6" s="30"/>
      <c r="C6" s="30"/>
      <c r="D6" s="30"/>
      <c r="E6" s="31"/>
    </row>
    <row r="7" spans="1:5" x14ac:dyDescent="0.25">
      <c r="A7" s="29" t="s">
        <v>17</v>
      </c>
      <c r="B7" s="30"/>
      <c r="C7" s="30"/>
      <c r="D7" s="30"/>
      <c r="E7" s="31"/>
    </row>
    <row r="8" spans="1:5" x14ac:dyDescent="0.25">
      <c r="A8" s="11" t="s">
        <v>6</v>
      </c>
      <c r="B8" s="1" t="s">
        <v>7</v>
      </c>
      <c r="C8" s="3">
        <v>1008197277</v>
      </c>
      <c r="D8" s="3"/>
      <c r="E8" s="15"/>
    </row>
    <row r="9" spans="1:5" x14ac:dyDescent="0.25">
      <c r="A9" s="11" t="s">
        <v>12</v>
      </c>
      <c r="B9" s="1" t="s">
        <v>14</v>
      </c>
      <c r="C9" s="3">
        <v>3526203693</v>
      </c>
      <c r="D9" s="3"/>
      <c r="E9" s="15"/>
    </row>
    <row r="10" spans="1:5" x14ac:dyDescent="0.25">
      <c r="A10" s="11" t="s">
        <v>13</v>
      </c>
      <c r="B10" s="1" t="s">
        <v>15</v>
      </c>
      <c r="C10" s="3">
        <v>328712442</v>
      </c>
      <c r="D10" s="3"/>
      <c r="E10" s="15"/>
    </row>
    <row r="11" spans="1:5" x14ac:dyDescent="0.25">
      <c r="A11" s="29" t="s">
        <v>18</v>
      </c>
      <c r="B11" s="30"/>
      <c r="C11" s="30"/>
      <c r="D11" s="30"/>
      <c r="E11" s="31"/>
    </row>
    <row r="12" spans="1:5" x14ac:dyDescent="0.25">
      <c r="A12" s="11" t="s">
        <v>19</v>
      </c>
      <c r="B12" s="1" t="s">
        <v>24</v>
      </c>
      <c r="C12" s="3">
        <v>1877859799</v>
      </c>
      <c r="D12" s="3"/>
      <c r="E12" s="15"/>
    </row>
    <row r="13" spans="1:5" x14ac:dyDescent="0.25">
      <c r="A13" s="11" t="s">
        <v>20</v>
      </c>
      <c r="B13" s="1" t="s">
        <v>25</v>
      </c>
      <c r="C13" s="3">
        <v>360051178</v>
      </c>
      <c r="D13" s="3"/>
      <c r="E13" s="15"/>
    </row>
    <row r="14" spans="1:5" x14ac:dyDescent="0.25">
      <c r="A14" s="11" t="s">
        <v>21</v>
      </c>
      <c r="B14" s="1" t="s">
        <v>26</v>
      </c>
      <c r="C14" s="3">
        <v>260856248</v>
      </c>
      <c r="D14" s="3"/>
      <c r="E14" s="15"/>
    </row>
    <row r="15" spans="1:5" x14ac:dyDescent="0.25">
      <c r="A15" s="11" t="s">
        <v>22</v>
      </c>
      <c r="B15" s="1" t="s">
        <v>27</v>
      </c>
      <c r="C15" s="3">
        <v>779852741</v>
      </c>
      <c r="D15" s="3"/>
      <c r="E15" s="15"/>
    </row>
    <row r="16" spans="1:5" x14ac:dyDescent="0.25">
      <c r="A16" s="16" t="s">
        <v>23</v>
      </c>
      <c r="B16" s="2" t="s">
        <v>28</v>
      </c>
      <c r="C16" s="4">
        <f>SUM(C8:C10)+ SUM(C12:C15)</f>
        <v>8141733378</v>
      </c>
      <c r="D16" s="4"/>
      <c r="E16" s="15"/>
    </row>
    <row r="17" spans="1:5" x14ac:dyDescent="0.25">
      <c r="A17" s="29" t="s">
        <v>29</v>
      </c>
      <c r="B17" s="30"/>
      <c r="C17" s="30"/>
      <c r="D17" s="30"/>
      <c r="E17" s="31"/>
    </row>
    <row r="18" spans="1:5" x14ac:dyDescent="0.25">
      <c r="A18" s="11" t="s">
        <v>30</v>
      </c>
      <c r="B18" s="1" t="s">
        <v>41</v>
      </c>
      <c r="C18" s="3">
        <v>5000824429</v>
      </c>
      <c r="D18" s="3"/>
      <c r="E18" s="15"/>
    </row>
    <row r="19" spans="1:5" x14ac:dyDescent="0.25">
      <c r="A19" s="11" t="s">
        <v>31</v>
      </c>
      <c r="B19" s="1" t="s">
        <v>42</v>
      </c>
      <c r="C19" s="3"/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>
        <v>3105173134</v>
      </c>
      <c r="D21" s="3"/>
      <c r="E21" s="15"/>
    </row>
    <row r="22" spans="1:5" x14ac:dyDescent="0.25">
      <c r="A22" s="11" t="s">
        <v>34</v>
      </c>
      <c r="B22" s="1" t="s">
        <v>45</v>
      </c>
      <c r="C22" s="3">
        <v>16692504470</v>
      </c>
      <c r="D22" s="3"/>
      <c r="E22" s="15"/>
    </row>
    <row r="23" spans="1:5" x14ac:dyDescent="0.25">
      <c r="A23" s="11" t="s">
        <v>35</v>
      </c>
      <c r="B23" s="1" t="s">
        <v>46</v>
      </c>
      <c r="C23" s="3">
        <v>8839048607</v>
      </c>
      <c r="D23" s="3"/>
      <c r="E23" s="15"/>
    </row>
    <row r="24" spans="1:5" x14ac:dyDescent="0.25">
      <c r="A24" s="16" t="s">
        <v>36</v>
      </c>
      <c r="B24" s="2" t="s">
        <v>47</v>
      </c>
      <c r="C24" s="4">
        <f>C22-C23</f>
        <v>7853455863</v>
      </c>
      <c r="D24" s="4"/>
      <c r="E24" s="15"/>
    </row>
    <row r="25" spans="1:5" x14ac:dyDescent="0.25">
      <c r="A25" s="11" t="s">
        <v>37</v>
      </c>
      <c r="B25" s="1" t="s">
        <v>48</v>
      </c>
      <c r="C25" s="3">
        <v>637896483</v>
      </c>
      <c r="D25" s="3"/>
      <c r="E25" s="15"/>
    </row>
    <row r="26" spans="1:5" x14ac:dyDescent="0.25">
      <c r="A26" s="16" t="s">
        <v>38</v>
      </c>
      <c r="B26" s="2" t="s">
        <v>49</v>
      </c>
      <c r="C26" s="4">
        <f>SUM(C18:C21) + SUM(C24:C25)</f>
        <v>16597349909</v>
      </c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24739083287</v>
      </c>
      <c r="D27" s="4"/>
      <c r="E27" s="15"/>
    </row>
    <row r="28" spans="1:5" x14ac:dyDescent="0.25">
      <c r="A28" s="29" t="s">
        <v>50</v>
      </c>
      <c r="B28" s="30"/>
      <c r="C28" s="30"/>
      <c r="D28" s="30"/>
      <c r="E28" s="31"/>
    </row>
    <row r="29" spans="1:5" x14ac:dyDescent="0.25">
      <c r="A29" s="29" t="s">
        <v>51</v>
      </c>
      <c r="B29" s="30"/>
      <c r="C29" s="30"/>
      <c r="D29" s="30"/>
      <c r="E29" s="31"/>
    </row>
    <row r="30" spans="1:5" x14ac:dyDescent="0.25">
      <c r="A30" s="11" t="s">
        <v>52</v>
      </c>
      <c r="B30" s="1" t="s">
        <v>57</v>
      </c>
      <c r="C30" s="3">
        <v>1232520476</v>
      </c>
      <c r="D30" s="26"/>
      <c r="E30" s="15"/>
    </row>
    <row r="31" spans="1:5" x14ac:dyDescent="0.25">
      <c r="A31" s="11" t="s">
        <v>53</v>
      </c>
      <c r="B31" s="1" t="s">
        <v>58</v>
      </c>
      <c r="C31" s="3">
        <v>331584697</v>
      </c>
      <c r="D31" s="3"/>
      <c r="E31" s="15"/>
    </row>
    <row r="32" spans="1:5" x14ac:dyDescent="0.25">
      <c r="A32" s="11" t="s">
        <v>54</v>
      </c>
      <c r="B32" s="1" t="s">
        <v>59</v>
      </c>
      <c r="C32" s="3"/>
      <c r="D32" s="3"/>
      <c r="E32" s="15"/>
    </row>
    <row r="33" spans="1:5" x14ac:dyDescent="0.25">
      <c r="A33" s="11" t="s">
        <v>55</v>
      </c>
      <c r="B33" s="1" t="s">
        <v>60</v>
      </c>
      <c r="C33" s="3">
        <v>2927133944</v>
      </c>
      <c r="D33" s="26"/>
      <c r="E33" s="15"/>
    </row>
    <row r="34" spans="1:5" x14ac:dyDescent="0.25">
      <c r="A34" s="16" t="s">
        <v>56</v>
      </c>
      <c r="B34" s="2" t="s">
        <v>61</v>
      </c>
      <c r="C34" s="4">
        <f>SUM(C30:C33)</f>
        <v>4491239117</v>
      </c>
      <c r="D34" s="4"/>
      <c r="E34" s="15"/>
    </row>
    <row r="35" spans="1:5" x14ac:dyDescent="0.25">
      <c r="A35" s="29" t="s">
        <v>73</v>
      </c>
      <c r="B35" s="41"/>
      <c r="C35" s="41"/>
      <c r="D35" s="41"/>
      <c r="E35" s="42"/>
    </row>
    <row r="36" spans="1:5" x14ac:dyDescent="0.25">
      <c r="A36" s="17" t="s">
        <v>74</v>
      </c>
      <c r="B36" s="5" t="s">
        <v>80</v>
      </c>
      <c r="C36" s="8">
        <v>5269862478</v>
      </c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>
        <v>2992555163</v>
      </c>
      <c r="D38" s="8"/>
      <c r="E38" s="18"/>
    </row>
    <row r="39" spans="1:5" x14ac:dyDescent="0.25">
      <c r="A39" s="17" t="s">
        <v>77</v>
      </c>
      <c r="B39" s="5" t="s">
        <v>83</v>
      </c>
      <c r="C39" s="8">
        <f>SUM(C36:C38)</f>
        <v>8262417641</v>
      </c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12753656758</v>
      </c>
      <c r="D40" s="7"/>
      <c r="E40" s="18"/>
    </row>
    <row r="41" spans="1:5" x14ac:dyDescent="0.25">
      <c r="A41" s="29" t="s">
        <v>62</v>
      </c>
      <c r="B41" s="30"/>
      <c r="C41" s="30"/>
      <c r="D41" s="30"/>
      <c r="E41" s="31"/>
    </row>
    <row r="42" spans="1:5" x14ac:dyDescent="0.25">
      <c r="A42" s="11" t="s">
        <v>63</v>
      </c>
      <c r="B42" s="1" t="s">
        <v>70</v>
      </c>
      <c r="C42" s="3">
        <v>11456136019</v>
      </c>
      <c r="D42" s="3"/>
      <c r="E42" s="15"/>
    </row>
    <row r="43" spans="1:5" x14ac:dyDescent="0.25">
      <c r="A43" s="11" t="s">
        <v>64</v>
      </c>
      <c r="B43" s="1" t="s">
        <v>71</v>
      </c>
      <c r="C43" s="3">
        <v>345973569</v>
      </c>
      <c r="D43" s="3"/>
      <c r="E43" s="15"/>
    </row>
    <row r="44" spans="1:5" x14ac:dyDescent="0.25">
      <c r="A44" s="11" t="s">
        <v>65</v>
      </c>
      <c r="B44" s="1" t="s">
        <v>72</v>
      </c>
      <c r="C44" s="3">
        <v>183316941</v>
      </c>
      <c r="D44" s="3"/>
      <c r="E44" s="15"/>
    </row>
    <row r="45" spans="1:5" x14ac:dyDescent="0.25">
      <c r="A45" s="16" t="s">
        <v>66</v>
      </c>
      <c r="B45" s="2" t="s">
        <v>68</v>
      </c>
      <c r="C45" s="4">
        <f>SUM(C42:C44)</f>
        <v>11985426529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24739083287</v>
      </c>
      <c r="D46" s="22"/>
      <c r="E46" s="23"/>
    </row>
    <row r="47" spans="1:5" ht="16.5" thickTop="1" thickBot="1" x14ac:dyDescent="0.3">
      <c r="A47" s="40"/>
      <c r="B47" s="40"/>
      <c r="C47" s="40"/>
      <c r="D47" s="40"/>
      <c r="E47" s="40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9" t="s">
        <v>85</v>
      </c>
      <c r="B49" s="30"/>
      <c r="C49" s="30"/>
      <c r="D49" s="30"/>
      <c r="E49" s="31"/>
    </row>
    <row r="50" spans="1:5" x14ac:dyDescent="0.25">
      <c r="A50" s="11" t="s">
        <v>86</v>
      </c>
      <c r="B50" s="1" t="s">
        <v>91</v>
      </c>
      <c r="C50" s="3">
        <v>15198128720</v>
      </c>
      <c r="D50" s="3"/>
      <c r="E50" s="15"/>
    </row>
    <row r="51" spans="1:5" x14ac:dyDescent="0.25">
      <c r="A51" s="11" t="s">
        <v>87</v>
      </c>
      <c r="B51" s="1" t="s">
        <v>92</v>
      </c>
      <c r="C51" s="3">
        <v>2389890409</v>
      </c>
      <c r="D51" s="3"/>
      <c r="E51" s="15"/>
    </row>
    <row r="52" spans="1:5" x14ac:dyDescent="0.25">
      <c r="A52" s="11" t="s">
        <v>88</v>
      </c>
      <c r="B52" s="1" t="s">
        <v>93</v>
      </c>
      <c r="C52" s="3">
        <v>39825926</v>
      </c>
      <c r="D52" s="3"/>
      <c r="E52" s="15"/>
    </row>
    <row r="53" spans="1:5" x14ac:dyDescent="0.25">
      <c r="A53" s="16" t="s">
        <v>89</v>
      </c>
      <c r="B53" s="2" t="s">
        <v>90</v>
      </c>
      <c r="C53" s="4">
        <f>SUM(C50:C52)</f>
        <v>17627845055</v>
      </c>
      <c r="D53" s="4"/>
      <c r="E53" s="15"/>
    </row>
    <row r="54" spans="1:5" x14ac:dyDescent="0.25">
      <c r="A54" s="29" t="s">
        <v>94</v>
      </c>
      <c r="B54" s="30"/>
      <c r="C54" s="30"/>
      <c r="D54" s="30"/>
      <c r="E54" s="31"/>
    </row>
    <row r="55" spans="1:5" x14ac:dyDescent="0.25">
      <c r="A55" s="11" t="s">
        <v>95</v>
      </c>
      <c r="B55" s="1" t="s">
        <v>104</v>
      </c>
      <c r="C55" s="3">
        <v>859933633</v>
      </c>
      <c r="D55" s="3"/>
      <c r="E55" s="15"/>
    </row>
    <row r="56" spans="1:5" x14ac:dyDescent="0.25">
      <c r="A56" s="11" t="s">
        <v>96</v>
      </c>
      <c r="B56" s="1" t="s">
        <v>105</v>
      </c>
      <c r="C56" s="3"/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>
        <v>449404919</v>
      </c>
      <c r="D58" s="3"/>
      <c r="E58" s="15"/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>
        <f>SUM(C55:C59)</f>
        <v>1309338552</v>
      </c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18937183607</v>
      </c>
      <c r="D61" s="4"/>
      <c r="E61" s="15"/>
    </row>
    <row r="62" spans="1:5" x14ac:dyDescent="0.25">
      <c r="A62" s="29" t="s">
        <v>109</v>
      </c>
      <c r="B62" s="30"/>
      <c r="C62" s="30"/>
      <c r="D62" s="30"/>
      <c r="E62" s="31"/>
    </row>
    <row r="63" spans="1:5" x14ac:dyDescent="0.25">
      <c r="A63" s="11" t="s">
        <v>110</v>
      </c>
      <c r="B63" s="1" t="s">
        <v>120</v>
      </c>
      <c r="C63" s="3">
        <v>9105006550</v>
      </c>
      <c r="D63" s="3"/>
      <c r="E63" s="15"/>
    </row>
    <row r="64" spans="1:5" x14ac:dyDescent="0.25">
      <c r="A64" s="11" t="s">
        <v>111</v>
      </c>
      <c r="B64" s="1" t="s">
        <v>121</v>
      </c>
      <c r="C64" s="3">
        <v>870288682</v>
      </c>
      <c r="D64" s="3"/>
      <c r="E64" s="15"/>
    </row>
    <row r="65" spans="1:5" x14ac:dyDescent="0.25">
      <c r="A65" s="11" t="s">
        <v>112</v>
      </c>
      <c r="B65" s="1" t="s">
        <v>122</v>
      </c>
      <c r="C65" s="3">
        <v>207152159</v>
      </c>
      <c r="D65" s="3"/>
      <c r="E65" s="15"/>
    </row>
    <row r="66" spans="1:5" x14ac:dyDescent="0.25">
      <c r="A66" s="11" t="s">
        <v>113</v>
      </c>
      <c r="B66" s="1" t="s">
        <v>123</v>
      </c>
      <c r="C66" s="3"/>
      <c r="D66" s="3"/>
      <c r="E66" s="15"/>
    </row>
    <row r="67" spans="1:5" x14ac:dyDescent="0.25">
      <c r="A67" s="11" t="s">
        <v>114</v>
      </c>
      <c r="B67" s="1" t="s">
        <v>124</v>
      </c>
      <c r="C67" s="3">
        <v>7179258368</v>
      </c>
      <c r="D67" s="3"/>
      <c r="E67" s="15"/>
    </row>
    <row r="68" spans="1:5" x14ac:dyDescent="0.25">
      <c r="A68" s="11" t="s">
        <v>115</v>
      </c>
      <c r="B68" s="1" t="s">
        <v>125</v>
      </c>
      <c r="C68" s="3">
        <v>284253270</v>
      </c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17645959029</v>
      </c>
      <c r="D69" s="4"/>
      <c r="E69" s="15"/>
    </row>
    <row r="70" spans="1:5" x14ac:dyDescent="0.25">
      <c r="A70" s="16" t="s">
        <v>117</v>
      </c>
      <c r="B70" s="2" t="s">
        <v>119</v>
      </c>
      <c r="C70" s="4">
        <f>C61-C69</f>
        <v>1291224578</v>
      </c>
      <c r="D70" s="4"/>
      <c r="E70" s="15"/>
    </row>
    <row r="71" spans="1:5" x14ac:dyDescent="0.25">
      <c r="A71" s="29" t="s">
        <v>126</v>
      </c>
      <c r="B71" s="30"/>
      <c r="C71" s="30"/>
      <c r="D71" s="30"/>
      <c r="E71" s="31"/>
    </row>
    <row r="72" spans="1:5" x14ac:dyDescent="0.25">
      <c r="A72" s="11" t="s">
        <v>127</v>
      </c>
      <c r="B72" s="1" t="s">
        <v>134</v>
      </c>
      <c r="C72" s="3"/>
      <c r="D72" s="3"/>
      <c r="E72" s="24"/>
    </row>
    <row r="73" spans="1:5" x14ac:dyDescent="0.25">
      <c r="A73" s="11" t="s">
        <v>128</v>
      </c>
      <c r="B73" s="1" t="s">
        <v>135</v>
      </c>
      <c r="C73" s="3">
        <v>25236000</v>
      </c>
      <c r="D73" s="3"/>
      <c r="E73" s="24"/>
    </row>
    <row r="74" spans="1:5" x14ac:dyDescent="0.25">
      <c r="A74" s="16" t="s">
        <v>129</v>
      </c>
      <c r="B74" s="2" t="s">
        <v>136</v>
      </c>
      <c r="C74" s="4">
        <f>C70+C72+C73</f>
        <v>1316460578</v>
      </c>
      <c r="D74" s="4"/>
      <c r="E74" s="24"/>
    </row>
    <row r="75" spans="1:5" x14ac:dyDescent="0.25">
      <c r="A75" s="11" t="s">
        <v>130</v>
      </c>
      <c r="B75" s="1" t="s">
        <v>137</v>
      </c>
      <c r="C75" s="3">
        <v>376702000</v>
      </c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1693162578</v>
      </c>
      <c r="D77" s="22"/>
      <c r="E77" s="25"/>
    </row>
    <row r="78" spans="1:5" ht="15.75" thickTop="1" x14ac:dyDescent="0.25"/>
  </sheetData>
  <mergeCells count="17">
    <mergeCell ref="A7:E7"/>
    <mergeCell ref="A11:E11"/>
    <mergeCell ref="C1:E1"/>
    <mergeCell ref="C2:E2"/>
    <mergeCell ref="C3:E3"/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</mergeCells>
  <pageMargins left="0.7" right="0.7" top="0.75" bottom="0.75" header="0.3" footer="0.3"/>
  <pageSetup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/>
  </sheetViews>
  <sheetFormatPr defaultRowHeight="15" x14ac:dyDescent="0.25"/>
  <cols>
    <col min="1" max="1" width="9.140625" style="27"/>
    <col min="2" max="2" width="64" style="27" customWidth="1"/>
    <col min="3" max="3" width="15.85546875" style="27" customWidth="1"/>
    <col min="4" max="4" width="17.42578125" style="27" bestFit="1" customWidth="1"/>
    <col min="5" max="5" width="33.85546875" style="27" customWidth="1"/>
    <col min="6" max="16384" width="9.140625" style="27"/>
  </cols>
  <sheetData>
    <row r="1" spans="1:5" ht="30.75" thickTop="1" x14ac:dyDescent="0.25">
      <c r="A1" s="9" t="s">
        <v>0</v>
      </c>
      <c r="B1" s="10" t="s">
        <v>2</v>
      </c>
      <c r="C1" s="32" t="s">
        <v>142</v>
      </c>
      <c r="D1" s="32"/>
      <c r="E1" s="33"/>
    </row>
    <row r="2" spans="1:5" x14ac:dyDescent="0.25">
      <c r="A2" s="11" t="s">
        <v>4</v>
      </c>
      <c r="B2" s="1" t="s">
        <v>5</v>
      </c>
      <c r="C2" s="34" t="s">
        <v>143</v>
      </c>
      <c r="D2" s="34"/>
      <c r="E2" s="35"/>
    </row>
    <row r="3" spans="1:5" x14ac:dyDescent="0.25">
      <c r="A3" s="11" t="s">
        <v>1</v>
      </c>
      <c r="B3" s="1" t="s">
        <v>3</v>
      </c>
      <c r="C3" s="36" t="s">
        <v>140</v>
      </c>
      <c r="D3" s="37"/>
      <c r="E3" s="38"/>
    </row>
    <row r="4" spans="1:5" ht="15.75" thickBot="1" x14ac:dyDescent="0.3">
      <c r="A4" s="39"/>
      <c r="B4" s="39"/>
      <c r="C4" s="39"/>
      <c r="D4" s="39"/>
      <c r="E4" s="39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9" t="s">
        <v>16</v>
      </c>
      <c r="B6" s="30"/>
      <c r="C6" s="30"/>
      <c r="D6" s="30"/>
      <c r="E6" s="31"/>
    </row>
    <row r="7" spans="1:5" x14ac:dyDescent="0.25">
      <c r="A7" s="29" t="s">
        <v>17</v>
      </c>
      <c r="B7" s="30"/>
      <c r="C7" s="30"/>
      <c r="D7" s="30"/>
      <c r="E7" s="31"/>
    </row>
    <row r="8" spans="1:5" x14ac:dyDescent="0.25">
      <c r="A8" s="11" t="s">
        <v>6</v>
      </c>
      <c r="B8" s="1" t="s">
        <v>7</v>
      </c>
      <c r="C8" s="3">
        <v>1105626</v>
      </c>
      <c r="D8" s="3"/>
      <c r="E8" s="15"/>
    </row>
    <row r="9" spans="1:5" x14ac:dyDescent="0.25">
      <c r="A9" s="11" t="s">
        <v>12</v>
      </c>
      <c r="B9" s="1" t="s">
        <v>14</v>
      </c>
      <c r="C9" s="3"/>
      <c r="D9" s="3">
        <v>85697590</v>
      </c>
      <c r="E9" s="15" t="s">
        <v>144</v>
      </c>
    </row>
    <row r="10" spans="1:5" x14ac:dyDescent="0.25">
      <c r="A10" s="11" t="s">
        <v>13</v>
      </c>
      <c r="B10" s="1" t="s">
        <v>15</v>
      </c>
      <c r="C10" s="3"/>
      <c r="D10" s="3"/>
      <c r="E10" s="15"/>
    </row>
    <row r="11" spans="1:5" x14ac:dyDescent="0.25">
      <c r="A11" s="29" t="s">
        <v>18</v>
      </c>
      <c r="B11" s="30"/>
      <c r="C11" s="30"/>
      <c r="D11" s="30"/>
      <c r="E11" s="31"/>
    </row>
    <row r="12" spans="1:5" x14ac:dyDescent="0.25">
      <c r="A12" s="11" t="s">
        <v>19</v>
      </c>
      <c r="B12" s="1" t="s">
        <v>24</v>
      </c>
      <c r="C12" s="3">
        <v>778235</v>
      </c>
      <c r="D12" s="3"/>
      <c r="E12" s="15" t="s">
        <v>145</v>
      </c>
    </row>
    <row r="13" spans="1:5" x14ac:dyDescent="0.25">
      <c r="A13" s="11" t="s">
        <v>20</v>
      </c>
      <c r="B13" s="1" t="s">
        <v>25</v>
      </c>
      <c r="C13" s="3">
        <v>23795</v>
      </c>
      <c r="D13" s="3"/>
      <c r="E13" s="15" t="s">
        <v>145</v>
      </c>
    </row>
    <row r="14" spans="1:5" x14ac:dyDescent="0.25">
      <c r="A14" s="11" t="s">
        <v>21</v>
      </c>
      <c r="B14" s="1" t="s">
        <v>26</v>
      </c>
      <c r="C14" s="3"/>
      <c r="D14" s="3"/>
      <c r="E14" s="15"/>
    </row>
    <row r="15" spans="1:5" x14ac:dyDescent="0.25">
      <c r="A15" s="11" t="s">
        <v>22</v>
      </c>
      <c r="B15" s="1" t="s">
        <v>27</v>
      </c>
      <c r="C15" s="3">
        <v>24928</v>
      </c>
      <c r="D15" s="3"/>
      <c r="E15" s="15"/>
    </row>
    <row r="16" spans="1:5" x14ac:dyDescent="0.25">
      <c r="A16" s="16" t="s">
        <v>23</v>
      </c>
      <c r="B16" s="2" t="s">
        <v>28</v>
      </c>
      <c r="C16" s="4">
        <f>SUM(C8:C10)+ SUM(C12:C15)</f>
        <v>1932584</v>
      </c>
      <c r="D16" s="4">
        <f>SUM(D8:D10)+ SUM(D12:D15)</f>
        <v>85697590</v>
      </c>
      <c r="E16" s="15"/>
    </row>
    <row r="17" spans="1:5" x14ac:dyDescent="0.25">
      <c r="A17" s="29" t="s">
        <v>29</v>
      </c>
      <c r="B17" s="30"/>
      <c r="C17" s="30"/>
      <c r="D17" s="30"/>
      <c r="E17" s="31"/>
    </row>
    <row r="18" spans="1:5" x14ac:dyDescent="0.25">
      <c r="A18" s="11" t="s">
        <v>30</v>
      </c>
      <c r="B18" s="1" t="s">
        <v>41</v>
      </c>
      <c r="C18" s="3"/>
      <c r="D18" s="3"/>
      <c r="E18" s="15"/>
    </row>
    <row r="19" spans="1:5" x14ac:dyDescent="0.25">
      <c r="A19" s="11" t="s">
        <v>31</v>
      </c>
      <c r="B19" s="1" t="s">
        <v>42</v>
      </c>
      <c r="C19" s="3"/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/>
      <c r="D21" s="3"/>
      <c r="E21" s="15"/>
    </row>
    <row r="22" spans="1:5" x14ac:dyDescent="0.25">
      <c r="A22" s="11" t="s">
        <v>34</v>
      </c>
      <c r="B22" s="1" t="s">
        <v>45</v>
      </c>
      <c r="C22" s="3">
        <v>2205699</v>
      </c>
      <c r="D22" s="3"/>
      <c r="E22" s="15"/>
    </row>
    <row r="23" spans="1:5" x14ac:dyDescent="0.25">
      <c r="A23" s="11" t="s">
        <v>35</v>
      </c>
      <c r="B23" s="1" t="s">
        <v>46</v>
      </c>
      <c r="C23" s="3">
        <v>1847821</v>
      </c>
      <c r="D23" s="3"/>
      <c r="E23" s="15"/>
    </row>
    <row r="24" spans="1:5" x14ac:dyDescent="0.25">
      <c r="A24" s="16" t="s">
        <v>36</v>
      </c>
      <c r="B24" s="2" t="s">
        <v>47</v>
      </c>
      <c r="C24" s="4">
        <f>C22-C23</f>
        <v>357878</v>
      </c>
      <c r="D24" s="4"/>
      <c r="E24" s="15"/>
    </row>
    <row r="25" spans="1:5" x14ac:dyDescent="0.25">
      <c r="A25" s="11" t="s">
        <v>37</v>
      </c>
      <c r="B25" s="1" t="s">
        <v>48</v>
      </c>
      <c r="C25" s="3"/>
      <c r="D25" s="3"/>
      <c r="E25" s="15"/>
    </row>
    <row r="26" spans="1:5" x14ac:dyDescent="0.25">
      <c r="A26" s="16" t="s">
        <v>38</v>
      </c>
      <c r="B26" s="2" t="s">
        <v>49</v>
      </c>
      <c r="C26" s="4">
        <f>SUM(C18:C21) + SUM(C24:C25)</f>
        <v>357878</v>
      </c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2290462</v>
      </c>
      <c r="D27" s="4">
        <f>D16+D26</f>
        <v>85697590</v>
      </c>
      <c r="E27" s="15"/>
    </row>
    <row r="28" spans="1:5" x14ac:dyDescent="0.25">
      <c r="A28" s="29" t="s">
        <v>50</v>
      </c>
      <c r="B28" s="30"/>
      <c r="C28" s="30"/>
      <c r="D28" s="30"/>
      <c r="E28" s="31"/>
    </row>
    <row r="29" spans="1:5" x14ac:dyDescent="0.25">
      <c r="A29" s="29" t="s">
        <v>51</v>
      </c>
      <c r="B29" s="30"/>
      <c r="C29" s="30"/>
      <c r="D29" s="30"/>
      <c r="E29" s="31"/>
    </row>
    <row r="30" spans="1:5" x14ac:dyDescent="0.25">
      <c r="A30" s="11" t="s">
        <v>52</v>
      </c>
      <c r="B30" s="1" t="s">
        <v>57</v>
      </c>
      <c r="C30" s="3"/>
      <c r="D30" s="26"/>
      <c r="E30" s="15"/>
    </row>
    <row r="31" spans="1:5" x14ac:dyDescent="0.25">
      <c r="A31" s="11" t="s">
        <v>53</v>
      </c>
      <c r="B31" s="1" t="s">
        <v>58</v>
      </c>
      <c r="C31" s="3"/>
      <c r="D31" s="3"/>
      <c r="E31" s="15"/>
    </row>
    <row r="32" spans="1:5" x14ac:dyDescent="0.25">
      <c r="A32" s="11" t="s">
        <v>54</v>
      </c>
      <c r="B32" s="1" t="s">
        <v>59</v>
      </c>
      <c r="C32" s="3">
        <v>85697590</v>
      </c>
      <c r="D32" s="3">
        <v>85697590</v>
      </c>
      <c r="E32" s="15" t="s">
        <v>144</v>
      </c>
    </row>
    <row r="33" spans="1:5" x14ac:dyDescent="0.25">
      <c r="A33" s="11" t="s">
        <v>55</v>
      </c>
      <c r="B33" s="1" t="s">
        <v>60</v>
      </c>
      <c r="C33" s="3">
        <v>553432</v>
      </c>
      <c r="D33" s="26"/>
      <c r="E33" s="15"/>
    </row>
    <row r="34" spans="1:5" x14ac:dyDescent="0.25">
      <c r="A34" s="16" t="s">
        <v>56</v>
      </c>
      <c r="B34" s="2" t="s">
        <v>61</v>
      </c>
      <c r="C34" s="4">
        <f>SUM(C30:C33)</f>
        <v>86251022</v>
      </c>
      <c r="D34" s="4">
        <f>SUM(D30:D33)</f>
        <v>85697590</v>
      </c>
      <c r="E34" s="15"/>
    </row>
    <row r="35" spans="1:5" x14ac:dyDescent="0.25">
      <c r="A35" s="29" t="s">
        <v>73</v>
      </c>
      <c r="B35" s="41"/>
      <c r="C35" s="41"/>
      <c r="D35" s="41"/>
      <c r="E35" s="42"/>
    </row>
    <row r="36" spans="1:5" x14ac:dyDescent="0.25">
      <c r="A36" s="17" t="s">
        <v>74</v>
      </c>
      <c r="B36" s="5" t="s">
        <v>80</v>
      </c>
      <c r="C36" s="8"/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/>
      <c r="D38" s="8"/>
      <c r="E38" s="18"/>
    </row>
    <row r="39" spans="1:5" x14ac:dyDescent="0.25">
      <c r="A39" s="17" t="s">
        <v>77</v>
      </c>
      <c r="B39" s="5" t="s">
        <v>83</v>
      </c>
      <c r="C39" s="8"/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86251022</v>
      </c>
      <c r="D40" s="7">
        <f>D34+D39</f>
        <v>85697590</v>
      </c>
      <c r="E40" s="18"/>
    </row>
    <row r="41" spans="1:5" x14ac:dyDescent="0.25">
      <c r="A41" s="29" t="s">
        <v>62</v>
      </c>
      <c r="B41" s="30"/>
      <c r="C41" s="30"/>
      <c r="D41" s="30"/>
      <c r="E41" s="31"/>
    </row>
    <row r="42" spans="1:5" x14ac:dyDescent="0.25">
      <c r="A42" s="11" t="s">
        <v>63</v>
      </c>
      <c r="B42" s="1" t="s">
        <v>70</v>
      </c>
      <c r="C42" s="3">
        <v>-83960560</v>
      </c>
      <c r="D42" s="3"/>
      <c r="E42" s="15"/>
    </row>
    <row r="43" spans="1:5" x14ac:dyDescent="0.25">
      <c r="A43" s="11" t="s">
        <v>64</v>
      </c>
      <c r="B43" s="1" t="s">
        <v>71</v>
      </c>
      <c r="C43" s="3"/>
      <c r="D43" s="3"/>
      <c r="E43" s="15"/>
    </row>
    <row r="44" spans="1:5" x14ac:dyDescent="0.25">
      <c r="A44" s="11" t="s">
        <v>65</v>
      </c>
      <c r="B44" s="1" t="s">
        <v>72</v>
      </c>
      <c r="C44" s="3"/>
      <c r="D44" s="3"/>
      <c r="E44" s="15"/>
    </row>
    <row r="45" spans="1:5" x14ac:dyDescent="0.25">
      <c r="A45" s="16" t="s">
        <v>66</v>
      </c>
      <c r="B45" s="2" t="s">
        <v>68</v>
      </c>
      <c r="C45" s="4">
        <f>SUM(C42:C44)</f>
        <v>-83960560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2290462</v>
      </c>
      <c r="D46" s="22">
        <f>D40+D45</f>
        <v>85697590</v>
      </c>
      <c r="E46" s="23"/>
    </row>
    <row r="47" spans="1:5" ht="16.5" thickTop="1" thickBot="1" x14ac:dyDescent="0.3">
      <c r="A47" s="40"/>
      <c r="B47" s="40"/>
      <c r="C47" s="40"/>
      <c r="D47" s="40"/>
      <c r="E47" s="40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9" t="s">
        <v>85</v>
      </c>
      <c r="B49" s="30"/>
      <c r="C49" s="30"/>
      <c r="D49" s="30"/>
      <c r="E49" s="31"/>
    </row>
    <row r="50" spans="1:5" x14ac:dyDescent="0.25">
      <c r="A50" s="11" t="s">
        <v>86</v>
      </c>
      <c r="B50" s="1" t="s">
        <v>91</v>
      </c>
      <c r="C50" s="3">
        <v>10002534</v>
      </c>
      <c r="D50" s="3"/>
      <c r="E50" s="15"/>
    </row>
    <row r="51" spans="1:5" x14ac:dyDescent="0.25">
      <c r="A51" s="11" t="s">
        <v>87</v>
      </c>
      <c r="B51" s="1" t="s">
        <v>92</v>
      </c>
      <c r="C51" s="3">
        <v>150628</v>
      </c>
      <c r="D51" s="3"/>
      <c r="E51" s="15"/>
    </row>
    <row r="52" spans="1:5" x14ac:dyDescent="0.25">
      <c r="A52" s="11" t="s">
        <v>88</v>
      </c>
      <c r="B52" s="1" t="s">
        <v>93</v>
      </c>
      <c r="C52" s="3"/>
      <c r="D52" s="3"/>
      <c r="E52" s="15"/>
    </row>
    <row r="53" spans="1:5" x14ac:dyDescent="0.25">
      <c r="A53" s="16" t="s">
        <v>89</v>
      </c>
      <c r="B53" s="2" t="s">
        <v>90</v>
      </c>
      <c r="C53" s="4">
        <f>SUM(C50:C52)</f>
        <v>10153162</v>
      </c>
      <c r="D53" s="4"/>
      <c r="E53" s="15"/>
    </row>
    <row r="54" spans="1:5" x14ac:dyDescent="0.25">
      <c r="A54" s="29" t="s">
        <v>94</v>
      </c>
      <c r="B54" s="30"/>
      <c r="C54" s="30"/>
      <c r="D54" s="30"/>
      <c r="E54" s="31"/>
    </row>
    <row r="55" spans="1:5" x14ac:dyDescent="0.25">
      <c r="A55" s="11" t="s">
        <v>95</v>
      </c>
      <c r="B55" s="1" t="s">
        <v>104</v>
      </c>
      <c r="C55" s="3">
        <v>519781</v>
      </c>
      <c r="D55" s="3"/>
      <c r="E55" s="15" t="s">
        <v>145</v>
      </c>
    </row>
    <row r="56" spans="1:5" x14ac:dyDescent="0.25">
      <c r="A56" s="11" t="s">
        <v>96</v>
      </c>
      <c r="B56" s="1" t="s">
        <v>105</v>
      </c>
      <c r="C56" s="3"/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/>
      <c r="D58" s="3"/>
      <c r="E58" s="15"/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>
        <f>SUM(C55:C59)</f>
        <v>519781</v>
      </c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10672943</v>
      </c>
      <c r="D61" s="4"/>
      <c r="E61" s="15"/>
    </row>
    <row r="62" spans="1:5" x14ac:dyDescent="0.25">
      <c r="A62" s="29" t="s">
        <v>109</v>
      </c>
      <c r="B62" s="30"/>
      <c r="C62" s="30"/>
      <c r="D62" s="30"/>
      <c r="E62" s="31"/>
    </row>
    <row r="63" spans="1:5" x14ac:dyDescent="0.25">
      <c r="A63" s="11" t="s">
        <v>110</v>
      </c>
      <c r="B63" s="1" t="s">
        <v>120</v>
      </c>
      <c r="C63" s="3">
        <v>16906000</v>
      </c>
      <c r="D63" s="3"/>
      <c r="E63" s="15"/>
    </row>
    <row r="64" spans="1:5" x14ac:dyDescent="0.25">
      <c r="A64" s="11" t="s">
        <v>111</v>
      </c>
      <c r="B64" s="1" t="s">
        <v>121</v>
      </c>
      <c r="C64" s="3">
        <v>129331</v>
      </c>
      <c r="D64" s="3"/>
      <c r="E64" s="15"/>
    </row>
    <row r="65" spans="1:5" x14ac:dyDescent="0.25">
      <c r="A65" s="11" t="s">
        <v>112</v>
      </c>
      <c r="B65" s="1" t="s">
        <v>122</v>
      </c>
      <c r="C65" s="3"/>
      <c r="D65" s="3"/>
      <c r="E65" s="15"/>
    </row>
    <row r="66" spans="1:5" x14ac:dyDescent="0.25">
      <c r="A66" s="11" t="s">
        <v>113</v>
      </c>
      <c r="B66" s="1" t="s">
        <v>123</v>
      </c>
      <c r="C66" s="3"/>
      <c r="D66" s="3"/>
      <c r="E66" s="15"/>
    </row>
    <row r="67" spans="1:5" x14ac:dyDescent="0.25">
      <c r="A67" s="11" t="s">
        <v>114</v>
      </c>
      <c r="B67" s="1" t="s">
        <v>124</v>
      </c>
      <c r="C67" s="3">
        <v>3102566</v>
      </c>
      <c r="D67" s="3"/>
      <c r="E67" s="15" t="s">
        <v>145</v>
      </c>
    </row>
    <row r="68" spans="1:5" x14ac:dyDescent="0.25">
      <c r="A68" s="11" t="s">
        <v>115</v>
      </c>
      <c r="B68" s="1" t="s">
        <v>125</v>
      </c>
      <c r="C68" s="3"/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20137897</v>
      </c>
      <c r="D69" s="4"/>
      <c r="E69" s="15"/>
    </row>
    <row r="70" spans="1:5" x14ac:dyDescent="0.25">
      <c r="A70" s="16" t="s">
        <v>117</v>
      </c>
      <c r="B70" s="2" t="s">
        <v>119</v>
      </c>
      <c r="C70" s="4">
        <f>C61-C69</f>
        <v>-9464954</v>
      </c>
      <c r="D70" s="4"/>
      <c r="E70" s="15"/>
    </row>
    <row r="71" spans="1:5" x14ac:dyDescent="0.25">
      <c r="A71" s="29" t="s">
        <v>126</v>
      </c>
      <c r="B71" s="30"/>
      <c r="C71" s="30"/>
      <c r="D71" s="30"/>
      <c r="E71" s="31"/>
    </row>
    <row r="72" spans="1:5" x14ac:dyDescent="0.25">
      <c r="A72" s="11" t="s">
        <v>127</v>
      </c>
      <c r="B72" s="1" t="s">
        <v>134</v>
      </c>
      <c r="C72" s="3"/>
      <c r="D72" s="3"/>
      <c r="E72" s="24"/>
    </row>
    <row r="73" spans="1:5" x14ac:dyDescent="0.25">
      <c r="A73" s="11" t="s">
        <v>128</v>
      </c>
      <c r="B73" s="1" t="s">
        <v>135</v>
      </c>
      <c r="C73" s="3"/>
      <c r="D73" s="3"/>
      <c r="E73" s="24"/>
    </row>
    <row r="74" spans="1:5" x14ac:dyDescent="0.25">
      <c r="A74" s="16" t="s">
        <v>129</v>
      </c>
      <c r="B74" s="2" t="s">
        <v>136</v>
      </c>
      <c r="C74" s="4">
        <f>C70+C72+C73</f>
        <v>-9464954</v>
      </c>
      <c r="D74" s="4"/>
      <c r="E74" s="24"/>
    </row>
    <row r="75" spans="1:5" x14ac:dyDescent="0.25">
      <c r="A75" s="11" t="s">
        <v>130</v>
      </c>
      <c r="B75" s="1" t="s">
        <v>137</v>
      </c>
      <c r="C75" s="3"/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-9464954</v>
      </c>
      <c r="D77" s="22"/>
      <c r="E77" s="25"/>
    </row>
    <row r="78" spans="1:5" ht="15.75" thickTop="1" x14ac:dyDescent="0.25"/>
  </sheetData>
  <mergeCells count="17">
    <mergeCell ref="A47:E47"/>
    <mergeCell ref="A49:E49"/>
    <mergeCell ref="A54:E54"/>
    <mergeCell ref="A62:E62"/>
    <mergeCell ref="A71:E71"/>
    <mergeCell ref="A41:E41"/>
    <mergeCell ref="C1:E1"/>
    <mergeCell ref="C2:E2"/>
    <mergeCell ref="C3:E3"/>
    <mergeCell ref="A4:E4"/>
    <mergeCell ref="A6:E6"/>
    <mergeCell ref="A7:E7"/>
    <mergeCell ref="A11:E11"/>
    <mergeCell ref="A17:E17"/>
    <mergeCell ref="A28:E28"/>
    <mergeCell ref="A29:E29"/>
    <mergeCell ref="A35:E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/>
  </sheetViews>
  <sheetFormatPr defaultRowHeight="15" x14ac:dyDescent="0.25"/>
  <cols>
    <col min="1" max="1" width="9.140625" style="28"/>
    <col min="2" max="2" width="64" style="28" customWidth="1"/>
    <col min="3" max="3" width="15.85546875" style="28" customWidth="1"/>
    <col min="4" max="4" width="17.42578125" style="28" bestFit="1" customWidth="1"/>
    <col min="5" max="5" width="33.85546875" style="28" customWidth="1"/>
    <col min="6" max="16384" width="9.140625" style="28"/>
  </cols>
  <sheetData>
    <row r="1" spans="1:5" ht="30.75" thickTop="1" x14ac:dyDescent="0.25">
      <c r="A1" s="9" t="s">
        <v>0</v>
      </c>
      <c r="B1" s="10" t="s">
        <v>2</v>
      </c>
      <c r="C1" s="32" t="s">
        <v>146</v>
      </c>
      <c r="D1" s="32"/>
      <c r="E1" s="33"/>
    </row>
    <row r="2" spans="1:5" x14ac:dyDescent="0.25">
      <c r="A2" s="11" t="s">
        <v>4</v>
      </c>
      <c r="B2" s="1" t="s">
        <v>5</v>
      </c>
      <c r="C2" s="34" t="s">
        <v>143</v>
      </c>
      <c r="D2" s="34"/>
      <c r="E2" s="35"/>
    </row>
    <row r="3" spans="1:5" x14ac:dyDescent="0.25">
      <c r="A3" s="11" t="s">
        <v>1</v>
      </c>
      <c r="B3" s="1" t="s">
        <v>3</v>
      </c>
      <c r="C3" s="36" t="s">
        <v>140</v>
      </c>
      <c r="D3" s="37"/>
      <c r="E3" s="38"/>
    </row>
    <row r="4" spans="1:5" ht="15.75" thickBot="1" x14ac:dyDescent="0.3">
      <c r="A4" s="39"/>
      <c r="B4" s="39"/>
      <c r="C4" s="39"/>
      <c r="D4" s="39"/>
      <c r="E4" s="39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9" t="s">
        <v>16</v>
      </c>
      <c r="B6" s="30"/>
      <c r="C6" s="30"/>
      <c r="D6" s="30"/>
      <c r="E6" s="31"/>
    </row>
    <row r="7" spans="1:5" x14ac:dyDescent="0.25">
      <c r="A7" s="29" t="s">
        <v>17</v>
      </c>
      <c r="B7" s="30"/>
      <c r="C7" s="30"/>
      <c r="D7" s="30"/>
      <c r="E7" s="31"/>
    </row>
    <row r="8" spans="1:5" x14ac:dyDescent="0.25">
      <c r="A8" s="11" t="s">
        <v>6</v>
      </c>
      <c r="B8" s="1" t="s">
        <v>7</v>
      </c>
      <c r="C8" s="3">
        <v>50</v>
      </c>
      <c r="D8" s="3">
        <v>1283550</v>
      </c>
      <c r="E8" s="15" t="s">
        <v>144</v>
      </c>
    </row>
    <row r="9" spans="1:5" x14ac:dyDescent="0.25">
      <c r="A9" s="11" t="s">
        <v>12</v>
      </c>
      <c r="B9" s="1" t="s">
        <v>14</v>
      </c>
      <c r="C9" s="3"/>
      <c r="D9" s="3">
        <v>13079160</v>
      </c>
      <c r="E9" s="15" t="s">
        <v>144</v>
      </c>
    </row>
    <row r="10" spans="1:5" x14ac:dyDescent="0.25">
      <c r="A10" s="11" t="s">
        <v>13</v>
      </c>
      <c r="B10" s="1" t="s">
        <v>15</v>
      </c>
      <c r="C10" s="3"/>
      <c r="D10" s="3"/>
      <c r="E10" s="15"/>
    </row>
    <row r="11" spans="1:5" x14ac:dyDescent="0.25">
      <c r="A11" s="29" t="s">
        <v>18</v>
      </c>
      <c r="B11" s="30"/>
      <c r="C11" s="30"/>
      <c r="D11" s="30"/>
      <c r="E11" s="31"/>
    </row>
    <row r="12" spans="1:5" x14ac:dyDescent="0.25">
      <c r="A12" s="11" t="s">
        <v>19</v>
      </c>
      <c r="B12" s="1" t="s">
        <v>24</v>
      </c>
      <c r="C12" s="3">
        <v>1148358</v>
      </c>
      <c r="D12" s="3"/>
      <c r="E12" s="15" t="s">
        <v>145</v>
      </c>
    </row>
    <row r="13" spans="1:5" x14ac:dyDescent="0.25">
      <c r="A13" s="11" t="s">
        <v>20</v>
      </c>
      <c r="B13" s="1" t="s">
        <v>25</v>
      </c>
      <c r="C13" s="3"/>
      <c r="D13" s="3"/>
      <c r="E13" s="15"/>
    </row>
    <row r="14" spans="1:5" x14ac:dyDescent="0.25">
      <c r="A14" s="11" t="s">
        <v>21</v>
      </c>
      <c r="B14" s="1" t="s">
        <v>26</v>
      </c>
      <c r="C14" s="3"/>
      <c r="D14" s="3"/>
      <c r="E14" s="15"/>
    </row>
    <row r="15" spans="1:5" x14ac:dyDescent="0.25">
      <c r="A15" s="11" t="s">
        <v>22</v>
      </c>
      <c r="B15" s="1" t="s">
        <v>27</v>
      </c>
      <c r="C15" s="3">
        <v>81996</v>
      </c>
      <c r="D15" s="3"/>
      <c r="E15" s="15" t="s">
        <v>145</v>
      </c>
    </row>
    <row r="16" spans="1:5" x14ac:dyDescent="0.25">
      <c r="A16" s="16" t="s">
        <v>23</v>
      </c>
      <c r="B16" s="2" t="s">
        <v>28</v>
      </c>
      <c r="C16" s="4">
        <f>SUM(C8:C10)+ SUM(C12:C15)</f>
        <v>1230404</v>
      </c>
      <c r="D16" s="4">
        <f>SUM(D8:D10)+ SUM(D12:D15)</f>
        <v>14362710</v>
      </c>
      <c r="E16" s="15"/>
    </row>
    <row r="17" spans="1:5" x14ac:dyDescent="0.25">
      <c r="A17" s="29" t="s">
        <v>29</v>
      </c>
      <c r="B17" s="30"/>
      <c r="C17" s="30"/>
      <c r="D17" s="30"/>
      <c r="E17" s="31"/>
    </row>
    <row r="18" spans="1:5" x14ac:dyDescent="0.25">
      <c r="A18" s="11" t="s">
        <v>30</v>
      </c>
      <c r="B18" s="1" t="s">
        <v>41</v>
      </c>
      <c r="C18" s="3"/>
      <c r="D18" s="3"/>
      <c r="E18" s="15"/>
    </row>
    <row r="19" spans="1:5" x14ac:dyDescent="0.25">
      <c r="A19" s="11" t="s">
        <v>31</v>
      </c>
      <c r="B19" s="1" t="s">
        <v>42</v>
      </c>
      <c r="C19" s="3"/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/>
      <c r="D21" s="3"/>
      <c r="E21" s="15"/>
    </row>
    <row r="22" spans="1:5" x14ac:dyDescent="0.25">
      <c r="A22" s="11" t="s">
        <v>34</v>
      </c>
      <c r="B22" s="1" t="s">
        <v>45</v>
      </c>
      <c r="C22" s="3">
        <v>223490</v>
      </c>
      <c r="D22" s="3"/>
      <c r="E22" s="15" t="s">
        <v>145</v>
      </c>
    </row>
    <row r="23" spans="1:5" x14ac:dyDescent="0.25">
      <c r="A23" s="11" t="s">
        <v>35</v>
      </c>
      <c r="B23" s="1" t="s">
        <v>46</v>
      </c>
      <c r="C23" s="3">
        <v>86152</v>
      </c>
      <c r="D23" s="3"/>
      <c r="E23" s="15" t="s">
        <v>145</v>
      </c>
    </row>
    <row r="24" spans="1:5" x14ac:dyDescent="0.25">
      <c r="A24" s="16" t="s">
        <v>36</v>
      </c>
      <c r="B24" s="2" t="s">
        <v>47</v>
      </c>
      <c r="C24" s="4">
        <f>C22-C23</f>
        <v>137338</v>
      </c>
      <c r="D24" s="4"/>
      <c r="E24" s="15"/>
    </row>
    <row r="25" spans="1:5" x14ac:dyDescent="0.25">
      <c r="A25" s="11" t="s">
        <v>37</v>
      </c>
      <c r="B25" s="1" t="s">
        <v>48</v>
      </c>
      <c r="C25" s="3"/>
      <c r="D25" s="3"/>
      <c r="E25" s="15" t="s">
        <v>145</v>
      </c>
    </row>
    <row r="26" spans="1:5" x14ac:dyDescent="0.25">
      <c r="A26" s="16" t="s">
        <v>38</v>
      </c>
      <c r="B26" s="2" t="s">
        <v>49</v>
      </c>
      <c r="C26" s="4">
        <f>SUM(C18:C21) + SUM(C24:C25)</f>
        <v>137338</v>
      </c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1367742</v>
      </c>
      <c r="D27" s="4">
        <f>D16+D26</f>
        <v>14362710</v>
      </c>
      <c r="E27" s="15"/>
    </row>
    <row r="28" spans="1:5" x14ac:dyDescent="0.25">
      <c r="A28" s="29" t="s">
        <v>50</v>
      </c>
      <c r="B28" s="30"/>
      <c r="C28" s="30"/>
      <c r="D28" s="30"/>
      <c r="E28" s="31"/>
    </row>
    <row r="29" spans="1:5" x14ac:dyDescent="0.25">
      <c r="A29" s="29" t="s">
        <v>51</v>
      </c>
      <c r="B29" s="30"/>
      <c r="C29" s="30"/>
      <c r="D29" s="30"/>
      <c r="E29" s="31"/>
    </row>
    <row r="30" spans="1:5" x14ac:dyDescent="0.25">
      <c r="A30" s="11" t="s">
        <v>52</v>
      </c>
      <c r="B30" s="1" t="s">
        <v>57</v>
      </c>
      <c r="C30" s="3"/>
      <c r="D30" s="26"/>
      <c r="E30" s="15"/>
    </row>
    <row r="31" spans="1:5" x14ac:dyDescent="0.25">
      <c r="A31" s="11" t="s">
        <v>53</v>
      </c>
      <c r="B31" s="1" t="s">
        <v>58</v>
      </c>
      <c r="C31" s="3"/>
      <c r="D31" s="3"/>
      <c r="E31" s="15"/>
    </row>
    <row r="32" spans="1:5" x14ac:dyDescent="0.25">
      <c r="A32" s="11" t="s">
        <v>54</v>
      </c>
      <c r="B32" s="1" t="s">
        <v>59</v>
      </c>
      <c r="C32" s="3">
        <v>13079110</v>
      </c>
      <c r="D32" s="3">
        <v>13079160</v>
      </c>
      <c r="E32" s="15"/>
    </row>
    <row r="33" spans="1:5" x14ac:dyDescent="0.25">
      <c r="A33" s="11" t="s">
        <v>55</v>
      </c>
      <c r="B33" s="1" t="s">
        <v>60</v>
      </c>
      <c r="C33" s="3">
        <v>3513680</v>
      </c>
      <c r="D33" s="26">
        <v>1283550</v>
      </c>
      <c r="E33" s="15"/>
    </row>
    <row r="34" spans="1:5" x14ac:dyDescent="0.25">
      <c r="A34" s="16" t="s">
        <v>56</v>
      </c>
      <c r="B34" s="2" t="s">
        <v>61</v>
      </c>
      <c r="C34" s="4">
        <f>SUM(C30:C33)</f>
        <v>16592790</v>
      </c>
      <c r="D34" s="4">
        <f>SUM(D30:D33)</f>
        <v>14362710</v>
      </c>
      <c r="E34" s="15"/>
    </row>
    <row r="35" spans="1:5" x14ac:dyDescent="0.25">
      <c r="A35" s="29" t="s">
        <v>73</v>
      </c>
      <c r="B35" s="41"/>
      <c r="C35" s="41"/>
      <c r="D35" s="41"/>
      <c r="E35" s="42"/>
    </row>
    <row r="36" spans="1:5" x14ac:dyDescent="0.25">
      <c r="A36" s="17" t="s">
        <v>74</v>
      </c>
      <c r="B36" s="5" t="s">
        <v>80</v>
      </c>
      <c r="C36" s="8"/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/>
      <c r="D38" s="8"/>
      <c r="E38" s="18"/>
    </row>
    <row r="39" spans="1:5" x14ac:dyDescent="0.25">
      <c r="A39" s="17" t="s">
        <v>77</v>
      </c>
      <c r="B39" s="5" t="s">
        <v>83</v>
      </c>
      <c r="C39" s="8"/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16592790</v>
      </c>
      <c r="D40" s="7">
        <f>D34+D39</f>
        <v>14362710</v>
      </c>
      <c r="E40" s="18"/>
    </row>
    <row r="41" spans="1:5" x14ac:dyDescent="0.25">
      <c r="A41" s="29" t="s">
        <v>62</v>
      </c>
      <c r="B41" s="30"/>
      <c r="C41" s="30"/>
      <c r="D41" s="30"/>
      <c r="E41" s="31"/>
    </row>
    <row r="42" spans="1:5" x14ac:dyDescent="0.25">
      <c r="A42" s="11" t="s">
        <v>63</v>
      </c>
      <c r="B42" s="1" t="s">
        <v>70</v>
      </c>
      <c r="C42" s="3">
        <v>-15225048</v>
      </c>
      <c r="D42" s="3"/>
      <c r="E42" s="15"/>
    </row>
    <row r="43" spans="1:5" x14ac:dyDescent="0.25">
      <c r="A43" s="11" t="s">
        <v>64</v>
      </c>
      <c r="B43" s="1" t="s">
        <v>71</v>
      </c>
      <c r="C43" s="3"/>
      <c r="D43" s="3"/>
      <c r="E43" s="15"/>
    </row>
    <row r="44" spans="1:5" x14ac:dyDescent="0.25">
      <c r="A44" s="11" t="s">
        <v>65</v>
      </c>
      <c r="B44" s="1" t="s">
        <v>72</v>
      </c>
      <c r="C44" s="3"/>
      <c r="D44" s="3"/>
      <c r="E44" s="15"/>
    </row>
    <row r="45" spans="1:5" x14ac:dyDescent="0.25">
      <c r="A45" s="16" t="s">
        <v>66</v>
      </c>
      <c r="B45" s="2" t="s">
        <v>68</v>
      </c>
      <c r="C45" s="4">
        <f>SUM(C42:C44)</f>
        <v>-15225048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1367742</v>
      </c>
      <c r="D46" s="22">
        <f>D40+D45</f>
        <v>14362710</v>
      </c>
      <c r="E46" s="23"/>
    </row>
    <row r="47" spans="1:5" ht="16.5" thickTop="1" thickBot="1" x14ac:dyDescent="0.3">
      <c r="A47" s="40"/>
      <c r="B47" s="40"/>
      <c r="C47" s="40"/>
      <c r="D47" s="40"/>
      <c r="E47" s="40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9" t="s">
        <v>85</v>
      </c>
      <c r="B49" s="30"/>
      <c r="C49" s="30"/>
      <c r="D49" s="30"/>
      <c r="E49" s="31"/>
    </row>
    <row r="50" spans="1:5" x14ac:dyDescent="0.25">
      <c r="A50" s="11" t="s">
        <v>86</v>
      </c>
      <c r="B50" s="1" t="s">
        <v>91</v>
      </c>
      <c r="C50" s="3">
        <v>7375149</v>
      </c>
      <c r="D50" s="3"/>
      <c r="E50" s="15"/>
    </row>
    <row r="51" spans="1:5" x14ac:dyDescent="0.25">
      <c r="A51" s="11" t="s">
        <v>87</v>
      </c>
      <c r="B51" s="1" t="s">
        <v>92</v>
      </c>
      <c r="C51" s="3">
        <v>533555</v>
      </c>
      <c r="D51" s="3"/>
      <c r="E51" s="15"/>
    </row>
    <row r="52" spans="1:5" x14ac:dyDescent="0.25">
      <c r="A52" s="11" t="s">
        <v>88</v>
      </c>
      <c r="B52" s="1" t="s">
        <v>93</v>
      </c>
      <c r="C52" s="3"/>
      <c r="D52" s="3"/>
      <c r="E52" s="15"/>
    </row>
    <row r="53" spans="1:5" x14ac:dyDescent="0.25">
      <c r="A53" s="16" t="s">
        <v>89</v>
      </c>
      <c r="B53" s="2" t="s">
        <v>90</v>
      </c>
      <c r="C53" s="4">
        <f>SUM(C50:C52)</f>
        <v>7908704</v>
      </c>
      <c r="D53" s="4"/>
      <c r="E53" s="15"/>
    </row>
    <row r="54" spans="1:5" x14ac:dyDescent="0.25">
      <c r="A54" s="29" t="s">
        <v>94</v>
      </c>
      <c r="B54" s="30"/>
      <c r="C54" s="30"/>
      <c r="D54" s="30"/>
      <c r="E54" s="31"/>
    </row>
    <row r="55" spans="1:5" x14ac:dyDescent="0.25">
      <c r="A55" s="11" t="s">
        <v>95</v>
      </c>
      <c r="B55" s="1" t="s">
        <v>104</v>
      </c>
      <c r="C55" s="3"/>
      <c r="D55" s="3"/>
      <c r="E55" s="15"/>
    </row>
    <row r="56" spans="1:5" x14ac:dyDescent="0.25">
      <c r="A56" s="11" t="s">
        <v>96</v>
      </c>
      <c r="B56" s="1" t="s">
        <v>105</v>
      </c>
      <c r="C56" s="3"/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/>
      <c r="D58" s="3"/>
      <c r="E58" s="15"/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/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7908704</v>
      </c>
      <c r="D61" s="4"/>
      <c r="E61" s="15"/>
    </row>
    <row r="62" spans="1:5" x14ac:dyDescent="0.25">
      <c r="A62" s="29" t="s">
        <v>109</v>
      </c>
      <c r="B62" s="30"/>
      <c r="C62" s="30"/>
      <c r="D62" s="30"/>
      <c r="E62" s="31"/>
    </row>
    <row r="63" spans="1:5" x14ac:dyDescent="0.25">
      <c r="A63" s="11" t="s">
        <v>110</v>
      </c>
      <c r="B63" s="1" t="s">
        <v>120</v>
      </c>
      <c r="C63" s="3">
        <v>7024774</v>
      </c>
      <c r="D63" s="3"/>
      <c r="E63" s="15"/>
    </row>
    <row r="64" spans="1:5" x14ac:dyDescent="0.25">
      <c r="A64" s="11" t="s">
        <v>111</v>
      </c>
      <c r="B64" s="1" t="s">
        <v>121</v>
      </c>
      <c r="C64" s="3">
        <v>27404</v>
      </c>
      <c r="D64" s="3"/>
      <c r="E64" s="15"/>
    </row>
    <row r="65" spans="1:5" x14ac:dyDescent="0.25">
      <c r="A65" s="11" t="s">
        <v>112</v>
      </c>
      <c r="B65" s="1" t="s">
        <v>122</v>
      </c>
      <c r="C65" s="3"/>
      <c r="D65" s="3"/>
      <c r="E65" s="15"/>
    </row>
    <row r="66" spans="1:5" x14ac:dyDescent="0.25">
      <c r="A66" s="11" t="s">
        <v>113</v>
      </c>
      <c r="B66" s="1" t="s">
        <v>123</v>
      </c>
      <c r="C66" s="3"/>
      <c r="D66" s="3"/>
      <c r="E66" s="15"/>
    </row>
    <row r="67" spans="1:5" x14ac:dyDescent="0.25">
      <c r="A67" s="11" t="s">
        <v>114</v>
      </c>
      <c r="B67" s="1" t="s">
        <v>124</v>
      </c>
      <c r="C67" s="3">
        <v>3610545</v>
      </c>
      <c r="D67" s="3"/>
      <c r="E67" s="15" t="s">
        <v>147</v>
      </c>
    </row>
    <row r="68" spans="1:5" x14ac:dyDescent="0.25">
      <c r="A68" s="11" t="s">
        <v>115</v>
      </c>
      <c r="B68" s="1" t="s">
        <v>125</v>
      </c>
      <c r="C68" s="3"/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10662723</v>
      </c>
      <c r="D69" s="4"/>
      <c r="E69" s="15"/>
    </row>
    <row r="70" spans="1:5" x14ac:dyDescent="0.25">
      <c r="A70" s="16" t="s">
        <v>117</v>
      </c>
      <c r="B70" s="2" t="s">
        <v>119</v>
      </c>
      <c r="C70" s="4">
        <f>C61-C69</f>
        <v>-2754019</v>
      </c>
      <c r="D70" s="4"/>
      <c r="E70" s="15"/>
    </row>
    <row r="71" spans="1:5" x14ac:dyDescent="0.25">
      <c r="A71" s="29" t="s">
        <v>126</v>
      </c>
      <c r="B71" s="30"/>
      <c r="C71" s="30"/>
      <c r="D71" s="30"/>
      <c r="E71" s="31"/>
    </row>
    <row r="72" spans="1:5" x14ac:dyDescent="0.25">
      <c r="A72" s="11" t="s">
        <v>127</v>
      </c>
      <c r="B72" s="1" t="s">
        <v>134</v>
      </c>
      <c r="C72" s="3"/>
      <c r="D72" s="3"/>
      <c r="E72" s="24"/>
    </row>
    <row r="73" spans="1:5" x14ac:dyDescent="0.25">
      <c r="A73" s="11" t="s">
        <v>128</v>
      </c>
      <c r="B73" s="1" t="s">
        <v>135</v>
      </c>
      <c r="C73" s="3"/>
      <c r="D73" s="3"/>
      <c r="E73" s="24"/>
    </row>
    <row r="74" spans="1:5" x14ac:dyDescent="0.25">
      <c r="A74" s="16" t="s">
        <v>129</v>
      </c>
      <c r="B74" s="2" t="s">
        <v>136</v>
      </c>
      <c r="C74" s="4">
        <f>C70+C72+C73</f>
        <v>-2754019</v>
      </c>
      <c r="D74" s="4"/>
      <c r="E74" s="24"/>
    </row>
    <row r="75" spans="1:5" x14ac:dyDescent="0.25">
      <c r="A75" s="11" t="s">
        <v>130</v>
      </c>
      <c r="B75" s="1" t="s">
        <v>137</v>
      </c>
      <c r="C75" s="3"/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-2754019</v>
      </c>
      <c r="D77" s="22"/>
      <c r="E77" s="25"/>
    </row>
    <row r="78" spans="1:5" ht="15.75" thickTop="1" x14ac:dyDescent="0.25"/>
  </sheetData>
  <mergeCells count="17">
    <mergeCell ref="A47:E47"/>
    <mergeCell ref="A49:E49"/>
    <mergeCell ref="A54:E54"/>
    <mergeCell ref="A62:E62"/>
    <mergeCell ref="A71:E71"/>
    <mergeCell ref="A41:E41"/>
    <mergeCell ref="C1:E1"/>
    <mergeCell ref="C2:E2"/>
    <mergeCell ref="C3:E3"/>
    <mergeCell ref="A4:E4"/>
    <mergeCell ref="A6:E6"/>
    <mergeCell ref="A7:E7"/>
    <mergeCell ref="A11:E11"/>
    <mergeCell ref="A17:E17"/>
    <mergeCell ref="A28:E28"/>
    <mergeCell ref="A29:E29"/>
    <mergeCell ref="A35:E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/>
  </sheetViews>
  <sheetFormatPr defaultRowHeight="15" x14ac:dyDescent="0.25"/>
  <cols>
    <col min="1" max="1" width="9.140625" style="28"/>
    <col min="2" max="2" width="64" style="28" customWidth="1"/>
    <col min="3" max="3" width="15.85546875" style="28" customWidth="1"/>
    <col min="4" max="4" width="17.42578125" style="28" bestFit="1" customWidth="1"/>
    <col min="5" max="5" width="33.85546875" style="28" customWidth="1"/>
    <col min="6" max="16384" width="9.140625" style="28"/>
  </cols>
  <sheetData>
    <row r="1" spans="1:5" ht="30.75" thickTop="1" x14ac:dyDescent="0.25">
      <c r="A1" s="9" t="s">
        <v>0</v>
      </c>
      <c r="B1" s="10" t="s">
        <v>2</v>
      </c>
      <c r="C1" s="32" t="s">
        <v>148</v>
      </c>
      <c r="D1" s="32"/>
      <c r="E1" s="33"/>
    </row>
    <row r="2" spans="1:5" x14ac:dyDescent="0.25">
      <c r="A2" s="11" t="s">
        <v>4</v>
      </c>
      <c r="B2" s="1" t="s">
        <v>5</v>
      </c>
      <c r="C2" s="34" t="s">
        <v>143</v>
      </c>
      <c r="D2" s="34"/>
      <c r="E2" s="35"/>
    </row>
    <row r="3" spans="1:5" x14ac:dyDescent="0.25">
      <c r="A3" s="11" t="s">
        <v>1</v>
      </c>
      <c r="B3" s="1" t="s">
        <v>3</v>
      </c>
      <c r="C3" s="36" t="s">
        <v>140</v>
      </c>
      <c r="D3" s="37"/>
      <c r="E3" s="38"/>
    </row>
    <row r="4" spans="1:5" ht="15.75" thickBot="1" x14ac:dyDescent="0.3">
      <c r="A4" s="39"/>
      <c r="B4" s="39"/>
      <c r="C4" s="39"/>
      <c r="D4" s="39"/>
      <c r="E4" s="39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9" t="s">
        <v>16</v>
      </c>
      <c r="B6" s="30"/>
      <c r="C6" s="30"/>
      <c r="D6" s="30"/>
      <c r="E6" s="31"/>
    </row>
    <row r="7" spans="1:5" x14ac:dyDescent="0.25">
      <c r="A7" s="29" t="s">
        <v>17</v>
      </c>
      <c r="B7" s="30"/>
      <c r="C7" s="30"/>
      <c r="D7" s="30"/>
      <c r="E7" s="31"/>
    </row>
    <row r="8" spans="1:5" x14ac:dyDescent="0.25">
      <c r="A8" s="11" t="s">
        <v>6</v>
      </c>
      <c r="B8" s="1" t="s">
        <v>7</v>
      </c>
      <c r="C8" s="3">
        <v>428643</v>
      </c>
      <c r="D8" s="3"/>
      <c r="E8" s="15"/>
    </row>
    <row r="9" spans="1:5" x14ac:dyDescent="0.25">
      <c r="A9" s="11" t="s">
        <v>12</v>
      </c>
      <c r="B9" s="1" t="s">
        <v>14</v>
      </c>
      <c r="C9" s="3"/>
      <c r="D9" s="3">
        <v>484700</v>
      </c>
      <c r="E9" s="15" t="s">
        <v>144</v>
      </c>
    </row>
    <row r="10" spans="1:5" x14ac:dyDescent="0.25">
      <c r="A10" s="11" t="s">
        <v>13</v>
      </c>
      <c r="B10" s="1" t="s">
        <v>15</v>
      </c>
      <c r="C10" s="3"/>
      <c r="D10" s="3"/>
      <c r="E10" s="15"/>
    </row>
    <row r="11" spans="1:5" x14ac:dyDescent="0.25">
      <c r="A11" s="29" t="s">
        <v>18</v>
      </c>
      <c r="B11" s="30"/>
      <c r="C11" s="30"/>
      <c r="D11" s="30"/>
      <c r="E11" s="31"/>
    </row>
    <row r="12" spans="1:5" x14ac:dyDescent="0.25">
      <c r="A12" s="11" t="s">
        <v>19</v>
      </c>
      <c r="B12" s="1" t="s">
        <v>24</v>
      </c>
      <c r="C12" s="3"/>
      <c r="D12" s="3"/>
      <c r="E12" s="15"/>
    </row>
    <row r="13" spans="1:5" x14ac:dyDescent="0.25">
      <c r="A13" s="11" t="s">
        <v>20</v>
      </c>
      <c r="B13" s="1" t="s">
        <v>25</v>
      </c>
      <c r="C13" s="3"/>
      <c r="D13" s="3"/>
      <c r="E13" s="15"/>
    </row>
    <row r="14" spans="1:5" x14ac:dyDescent="0.25">
      <c r="A14" s="11" t="s">
        <v>21</v>
      </c>
      <c r="B14" s="1" t="s">
        <v>26</v>
      </c>
      <c r="C14" s="3"/>
      <c r="D14" s="3"/>
      <c r="E14" s="15"/>
    </row>
    <row r="15" spans="1:5" x14ac:dyDescent="0.25">
      <c r="A15" s="11" t="s">
        <v>22</v>
      </c>
      <c r="B15" s="1" t="s">
        <v>27</v>
      </c>
      <c r="C15" s="3">
        <v>408332</v>
      </c>
      <c r="D15" s="3"/>
      <c r="E15" s="15" t="s">
        <v>145</v>
      </c>
    </row>
    <row r="16" spans="1:5" x14ac:dyDescent="0.25">
      <c r="A16" s="16" t="s">
        <v>23</v>
      </c>
      <c r="B16" s="2" t="s">
        <v>28</v>
      </c>
      <c r="C16" s="4">
        <f>SUM(C8:C10)+ SUM(C12:C15)</f>
        <v>836975</v>
      </c>
      <c r="D16" s="4">
        <f>SUM(D8:D10)+ SUM(D12:D15)</f>
        <v>484700</v>
      </c>
      <c r="E16" s="15"/>
    </row>
    <row r="17" spans="1:5" x14ac:dyDescent="0.25">
      <c r="A17" s="29" t="s">
        <v>29</v>
      </c>
      <c r="B17" s="30"/>
      <c r="C17" s="30"/>
      <c r="D17" s="30"/>
      <c r="E17" s="31"/>
    </row>
    <row r="18" spans="1:5" x14ac:dyDescent="0.25">
      <c r="A18" s="11" t="s">
        <v>30</v>
      </c>
      <c r="B18" s="1" t="s">
        <v>41</v>
      </c>
      <c r="C18" s="3"/>
      <c r="D18" s="3"/>
      <c r="E18" s="15"/>
    </row>
    <row r="19" spans="1:5" x14ac:dyDescent="0.25">
      <c r="A19" s="11" t="s">
        <v>31</v>
      </c>
      <c r="B19" s="1" t="s">
        <v>42</v>
      </c>
      <c r="C19" s="3"/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/>
      <c r="D21" s="3"/>
      <c r="E21" s="15"/>
    </row>
    <row r="22" spans="1:5" x14ac:dyDescent="0.25">
      <c r="A22" s="11" t="s">
        <v>34</v>
      </c>
      <c r="B22" s="1" t="s">
        <v>45</v>
      </c>
      <c r="C22" s="3"/>
      <c r="D22" s="3"/>
      <c r="E22" s="15"/>
    </row>
    <row r="23" spans="1:5" x14ac:dyDescent="0.25">
      <c r="A23" s="11" t="s">
        <v>35</v>
      </c>
      <c r="B23" s="1" t="s">
        <v>46</v>
      </c>
      <c r="C23" s="3"/>
      <c r="D23" s="3"/>
      <c r="E23" s="15"/>
    </row>
    <row r="24" spans="1:5" x14ac:dyDescent="0.25">
      <c r="A24" s="16" t="s">
        <v>36</v>
      </c>
      <c r="B24" s="2" t="s">
        <v>47</v>
      </c>
      <c r="C24" s="4"/>
      <c r="D24" s="4"/>
      <c r="E24" s="15"/>
    </row>
    <row r="25" spans="1:5" x14ac:dyDescent="0.25">
      <c r="A25" s="11" t="s">
        <v>37</v>
      </c>
      <c r="B25" s="1" t="s">
        <v>48</v>
      </c>
      <c r="C25" s="3"/>
      <c r="D25" s="3"/>
      <c r="E25" s="15"/>
    </row>
    <row r="26" spans="1:5" x14ac:dyDescent="0.25">
      <c r="A26" s="16" t="s">
        <v>38</v>
      </c>
      <c r="B26" s="2" t="s">
        <v>49</v>
      </c>
      <c r="C26" s="4"/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836975</v>
      </c>
      <c r="D27" s="4">
        <f>D16+D26</f>
        <v>484700</v>
      </c>
      <c r="E27" s="15"/>
    </row>
    <row r="28" spans="1:5" x14ac:dyDescent="0.25">
      <c r="A28" s="29" t="s">
        <v>50</v>
      </c>
      <c r="B28" s="30"/>
      <c r="C28" s="30"/>
      <c r="D28" s="30"/>
      <c r="E28" s="31"/>
    </row>
    <row r="29" spans="1:5" x14ac:dyDescent="0.25">
      <c r="A29" s="29" t="s">
        <v>51</v>
      </c>
      <c r="B29" s="30"/>
      <c r="C29" s="30"/>
      <c r="D29" s="30"/>
      <c r="E29" s="31"/>
    </row>
    <row r="30" spans="1:5" x14ac:dyDescent="0.25">
      <c r="A30" s="11" t="s">
        <v>52</v>
      </c>
      <c r="B30" s="1" t="s">
        <v>57</v>
      </c>
      <c r="C30" s="3"/>
      <c r="D30" s="26"/>
      <c r="E30" s="15"/>
    </row>
    <row r="31" spans="1:5" x14ac:dyDescent="0.25">
      <c r="A31" s="11" t="s">
        <v>53</v>
      </c>
      <c r="B31" s="1" t="s">
        <v>58</v>
      </c>
      <c r="C31" s="3"/>
      <c r="D31" s="3"/>
      <c r="E31" s="15"/>
    </row>
    <row r="32" spans="1:5" x14ac:dyDescent="0.25">
      <c r="A32" s="11" t="s">
        <v>54</v>
      </c>
      <c r="B32" s="1" t="s">
        <v>59</v>
      </c>
      <c r="C32" s="3">
        <v>484700</v>
      </c>
      <c r="D32" s="3">
        <v>484700</v>
      </c>
      <c r="E32" s="15" t="s">
        <v>144</v>
      </c>
    </row>
    <row r="33" spans="1:5" x14ac:dyDescent="0.25">
      <c r="A33" s="11" t="s">
        <v>55</v>
      </c>
      <c r="B33" s="1" t="s">
        <v>60</v>
      </c>
      <c r="C33" s="3">
        <v>484666</v>
      </c>
      <c r="D33" s="26"/>
      <c r="E33" s="15"/>
    </row>
    <row r="34" spans="1:5" x14ac:dyDescent="0.25">
      <c r="A34" s="16" t="s">
        <v>56</v>
      </c>
      <c r="B34" s="2" t="s">
        <v>61</v>
      </c>
      <c r="C34" s="4">
        <f>SUM(C30:C33)</f>
        <v>969366</v>
      </c>
      <c r="D34" s="4">
        <f>SUM(D30:D33)</f>
        <v>484700</v>
      </c>
      <c r="E34" s="15"/>
    </row>
    <row r="35" spans="1:5" x14ac:dyDescent="0.25">
      <c r="A35" s="29" t="s">
        <v>73</v>
      </c>
      <c r="B35" s="41"/>
      <c r="C35" s="41"/>
      <c r="D35" s="41"/>
      <c r="E35" s="42"/>
    </row>
    <row r="36" spans="1:5" x14ac:dyDescent="0.25">
      <c r="A36" s="17" t="s">
        <v>74</v>
      </c>
      <c r="B36" s="5" t="s">
        <v>80</v>
      </c>
      <c r="C36" s="8"/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/>
      <c r="D38" s="8"/>
      <c r="E38" s="18"/>
    </row>
    <row r="39" spans="1:5" x14ac:dyDescent="0.25">
      <c r="A39" s="17" t="s">
        <v>77</v>
      </c>
      <c r="B39" s="5" t="s">
        <v>83</v>
      </c>
      <c r="C39" s="8"/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969366</v>
      </c>
      <c r="D40" s="7">
        <f>D34+D39</f>
        <v>484700</v>
      </c>
      <c r="E40" s="18"/>
    </row>
    <row r="41" spans="1:5" x14ac:dyDescent="0.25">
      <c r="A41" s="29" t="s">
        <v>62</v>
      </c>
      <c r="B41" s="30"/>
      <c r="C41" s="30"/>
      <c r="D41" s="30"/>
      <c r="E41" s="31"/>
    </row>
    <row r="42" spans="1:5" x14ac:dyDescent="0.25">
      <c r="A42" s="11" t="s">
        <v>63</v>
      </c>
      <c r="B42" s="1" t="s">
        <v>70</v>
      </c>
      <c r="C42" s="3">
        <v>-132391</v>
      </c>
      <c r="D42" s="3"/>
      <c r="E42" s="15"/>
    </row>
    <row r="43" spans="1:5" x14ac:dyDescent="0.25">
      <c r="A43" s="11" t="s">
        <v>64</v>
      </c>
      <c r="B43" s="1" t="s">
        <v>71</v>
      </c>
      <c r="C43" s="3"/>
      <c r="D43" s="3"/>
      <c r="E43" s="15"/>
    </row>
    <row r="44" spans="1:5" x14ac:dyDescent="0.25">
      <c r="A44" s="11" t="s">
        <v>65</v>
      </c>
      <c r="B44" s="1" t="s">
        <v>72</v>
      </c>
      <c r="C44" s="3"/>
      <c r="D44" s="3"/>
      <c r="E44" s="15"/>
    </row>
    <row r="45" spans="1:5" x14ac:dyDescent="0.25">
      <c r="A45" s="16" t="s">
        <v>66</v>
      </c>
      <c r="B45" s="2" t="s">
        <v>68</v>
      </c>
      <c r="C45" s="4">
        <f>SUM(C42:C44)</f>
        <v>-132391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836975</v>
      </c>
      <c r="D46" s="22">
        <f>D40+D45</f>
        <v>484700</v>
      </c>
      <c r="E46" s="23"/>
    </row>
    <row r="47" spans="1:5" ht="16.5" thickTop="1" thickBot="1" x14ac:dyDescent="0.3">
      <c r="A47" s="40"/>
      <c r="B47" s="40"/>
      <c r="C47" s="40"/>
      <c r="D47" s="40"/>
      <c r="E47" s="40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9" t="s">
        <v>85</v>
      </c>
      <c r="B49" s="30"/>
      <c r="C49" s="30"/>
      <c r="D49" s="30"/>
      <c r="E49" s="31"/>
    </row>
    <row r="50" spans="1:5" x14ac:dyDescent="0.25">
      <c r="A50" s="11" t="s">
        <v>86</v>
      </c>
      <c r="B50" s="1" t="s">
        <v>91</v>
      </c>
      <c r="C50" s="3"/>
      <c r="D50" s="3"/>
      <c r="E50" s="15"/>
    </row>
    <row r="51" spans="1:5" x14ac:dyDescent="0.25">
      <c r="A51" s="11" t="s">
        <v>87</v>
      </c>
      <c r="B51" s="1" t="s">
        <v>92</v>
      </c>
      <c r="C51" s="3">
        <v>2084491</v>
      </c>
      <c r="D51" s="3"/>
      <c r="E51" s="15"/>
    </row>
    <row r="52" spans="1:5" x14ac:dyDescent="0.25">
      <c r="A52" s="11" t="s">
        <v>88</v>
      </c>
      <c r="B52" s="1" t="s">
        <v>93</v>
      </c>
      <c r="C52" s="3"/>
      <c r="D52" s="3"/>
      <c r="E52" s="15"/>
    </row>
    <row r="53" spans="1:5" x14ac:dyDescent="0.25">
      <c r="A53" s="16" t="s">
        <v>89</v>
      </c>
      <c r="B53" s="2" t="s">
        <v>90</v>
      </c>
      <c r="C53" s="4">
        <f>SUM(C50:C52)</f>
        <v>2084491</v>
      </c>
      <c r="D53" s="4"/>
      <c r="E53" s="15"/>
    </row>
    <row r="54" spans="1:5" x14ac:dyDescent="0.25">
      <c r="A54" s="29" t="s">
        <v>94</v>
      </c>
      <c r="B54" s="30"/>
      <c r="C54" s="30"/>
      <c r="D54" s="30"/>
      <c r="E54" s="31"/>
    </row>
    <row r="55" spans="1:5" x14ac:dyDescent="0.25">
      <c r="A55" s="11" t="s">
        <v>95</v>
      </c>
      <c r="B55" s="1" t="s">
        <v>104</v>
      </c>
      <c r="C55" s="3"/>
      <c r="D55" s="3"/>
      <c r="E55" s="15"/>
    </row>
    <row r="56" spans="1:5" x14ac:dyDescent="0.25">
      <c r="A56" s="11" t="s">
        <v>96</v>
      </c>
      <c r="B56" s="1" t="s">
        <v>105</v>
      </c>
      <c r="C56" s="3"/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/>
      <c r="D58" s="3"/>
      <c r="E58" s="15"/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/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2084491</v>
      </c>
      <c r="D61" s="4"/>
      <c r="E61" s="15"/>
    </row>
    <row r="62" spans="1:5" x14ac:dyDescent="0.25">
      <c r="A62" s="29" t="s">
        <v>109</v>
      </c>
      <c r="B62" s="30"/>
      <c r="C62" s="30"/>
      <c r="D62" s="30"/>
      <c r="E62" s="31"/>
    </row>
    <row r="63" spans="1:5" x14ac:dyDescent="0.25">
      <c r="A63" s="11" t="s">
        <v>110</v>
      </c>
      <c r="B63" s="1" t="s">
        <v>120</v>
      </c>
      <c r="C63" s="3">
        <v>1575959</v>
      </c>
      <c r="D63" s="3"/>
      <c r="E63" s="15"/>
    </row>
    <row r="64" spans="1:5" x14ac:dyDescent="0.25">
      <c r="A64" s="11" t="s">
        <v>111</v>
      </c>
      <c r="B64" s="1" t="s">
        <v>121</v>
      </c>
      <c r="C64" s="3"/>
      <c r="D64" s="3"/>
      <c r="E64" s="15"/>
    </row>
    <row r="65" spans="1:5" x14ac:dyDescent="0.25">
      <c r="A65" s="11" t="s">
        <v>112</v>
      </c>
      <c r="B65" s="1" t="s">
        <v>122</v>
      </c>
      <c r="C65" s="3"/>
      <c r="D65" s="3"/>
      <c r="E65" s="15"/>
    </row>
    <row r="66" spans="1:5" x14ac:dyDescent="0.25">
      <c r="A66" s="11" t="s">
        <v>113</v>
      </c>
      <c r="B66" s="1" t="s">
        <v>123</v>
      </c>
      <c r="C66" s="3"/>
      <c r="D66" s="3"/>
      <c r="E66" s="15"/>
    </row>
    <row r="67" spans="1:5" x14ac:dyDescent="0.25">
      <c r="A67" s="11" t="s">
        <v>114</v>
      </c>
      <c r="B67" s="1" t="s">
        <v>124</v>
      </c>
      <c r="C67" s="3">
        <v>502140</v>
      </c>
      <c r="D67" s="3"/>
      <c r="E67" s="15" t="s">
        <v>147</v>
      </c>
    </row>
    <row r="68" spans="1:5" x14ac:dyDescent="0.25">
      <c r="A68" s="11" t="s">
        <v>115</v>
      </c>
      <c r="B68" s="1" t="s">
        <v>125</v>
      </c>
      <c r="C68" s="3"/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2078099</v>
      </c>
      <c r="D69" s="4"/>
      <c r="E69" s="15"/>
    </row>
    <row r="70" spans="1:5" x14ac:dyDescent="0.25">
      <c r="A70" s="16" t="s">
        <v>117</v>
      </c>
      <c r="B70" s="2" t="s">
        <v>119</v>
      </c>
      <c r="C70" s="4">
        <f>C61-C69</f>
        <v>6392</v>
      </c>
      <c r="D70" s="4"/>
      <c r="E70" s="15"/>
    </row>
    <row r="71" spans="1:5" x14ac:dyDescent="0.25">
      <c r="A71" s="29" t="s">
        <v>126</v>
      </c>
      <c r="B71" s="30"/>
      <c r="C71" s="30"/>
      <c r="D71" s="30"/>
      <c r="E71" s="31"/>
    </row>
    <row r="72" spans="1:5" x14ac:dyDescent="0.25">
      <c r="A72" s="11" t="s">
        <v>127</v>
      </c>
      <c r="B72" s="1" t="s">
        <v>134</v>
      </c>
      <c r="C72" s="3"/>
      <c r="D72" s="3"/>
      <c r="E72" s="24"/>
    </row>
    <row r="73" spans="1:5" x14ac:dyDescent="0.25">
      <c r="A73" s="11" t="s">
        <v>128</v>
      </c>
      <c r="B73" s="1" t="s">
        <v>135</v>
      </c>
      <c r="C73" s="3"/>
      <c r="D73" s="3"/>
      <c r="E73" s="24"/>
    </row>
    <row r="74" spans="1:5" x14ac:dyDescent="0.25">
      <c r="A74" s="16" t="s">
        <v>129</v>
      </c>
      <c r="B74" s="2" t="s">
        <v>136</v>
      </c>
      <c r="C74" s="4">
        <f>C70+C72+C73</f>
        <v>6392</v>
      </c>
      <c r="D74" s="4"/>
      <c r="E74" s="24"/>
    </row>
    <row r="75" spans="1:5" x14ac:dyDescent="0.25">
      <c r="A75" s="11" t="s">
        <v>130</v>
      </c>
      <c r="B75" s="1" t="s">
        <v>137</v>
      </c>
      <c r="C75" s="3"/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6392</v>
      </c>
      <c r="D77" s="22"/>
      <c r="E77" s="25"/>
    </row>
    <row r="78" spans="1:5" ht="15.75" thickTop="1" x14ac:dyDescent="0.25"/>
  </sheetData>
  <mergeCells count="17">
    <mergeCell ref="A47:E47"/>
    <mergeCell ref="A49:E49"/>
    <mergeCell ref="A54:E54"/>
    <mergeCell ref="A62:E62"/>
    <mergeCell ref="A71:E71"/>
    <mergeCell ref="A41:E41"/>
    <mergeCell ref="C1:E1"/>
    <mergeCell ref="C2:E2"/>
    <mergeCell ref="C3:E3"/>
    <mergeCell ref="A4:E4"/>
    <mergeCell ref="A6:E6"/>
    <mergeCell ref="A7:E7"/>
    <mergeCell ref="A11:E11"/>
    <mergeCell ref="A17:E17"/>
    <mergeCell ref="A28:E28"/>
    <mergeCell ref="A29:E29"/>
    <mergeCell ref="A35:E3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/>
  </sheetViews>
  <sheetFormatPr defaultRowHeight="15" x14ac:dyDescent="0.25"/>
  <cols>
    <col min="1" max="1" width="9.140625" style="28"/>
    <col min="2" max="2" width="64" style="28" customWidth="1"/>
    <col min="3" max="3" width="15.85546875" style="28" customWidth="1"/>
    <col min="4" max="4" width="17.42578125" style="28" bestFit="1" customWidth="1"/>
    <col min="5" max="5" width="33.85546875" style="28" customWidth="1"/>
    <col min="6" max="16384" width="9.140625" style="28"/>
  </cols>
  <sheetData>
    <row r="1" spans="1:5" ht="30.75" thickTop="1" x14ac:dyDescent="0.25">
      <c r="A1" s="9" t="s">
        <v>0</v>
      </c>
      <c r="B1" s="10" t="s">
        <v>2</v>
      </c>
      <c r="C1" s="32" t="s">
        <v>149</v>
      </c>
      <c r="D1" s="32"/>
      <c r="E1" s="33"/>
    </row>
    <row r="2" spans="1:5" x14ac:dyDescent="0.25">
      <c r="A2" s="11" t="s">
        <v>4</v>
      </c>
      <c r="B2" s="1" t="s">
        <v>5</v>
      </c>
      <c r="C2" s="34" t="s">
        <v>143</v>
      </c>
      <c r="D2" s="34"/>
      <c r="E2" s="35"/>
    </row>
    <row r="3" spans="1:5" x14ac:dyDescent="0.25">
      <c r="A3" s="11" t="s">
        <v>1</v>
      </c>
      <c r="B3" s="1" t="s">
        <v>3</v>
      </c>
      <c r="C3" s="36" t="s">
        <v>140</v>
      </c>
      <c r="D3" s="37"/>
      <c r="E3" s="38"/>
    </row>
    <row r="4" spans="1:5" ht="15.75" thickBot="1" x14ac:dyDescent="0.3">
      <c r="A4" s="39"/>
      <c r="B4" s="39"/>
      <c r="C4" s="39"/>
      <c r="D4" s="39"/>
      <c r="E4" s="39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9" t="s">
        <v>16</v>
      </c>
      <c r="B6" s="30"/>
      <c r="C6" s="30"/>
      <c r="D6" s="30"/>
      <c r="E6" s="31"/>
    </row>
    <row r="7" spans="1:5" x14ac:dyDescent="0.25">
      <c r="A7" s="29" t="s">
        <v>17</v>
      </c>
      <c r="B7" s="30"/>
      <c r="C7" s="30"/>
      <c r="D7" s="30"/>
      <c r="E7" s="31"/>
    </row>
    <row r="8" spans="1:5" x14ac:dyDescent="0.25">
      <c r="A8" s="11" t="s">
        <v>6</v>
      </c>
      <c r="B8" s="1" t="s">
        <v>7</v>
      </c>
      <c r="C8" s="3">
        <v>86829</v>
      </c>
      <c r="D8" s="3"/>
      <c r="E8" s="15"/>
    </row>
    <row r="9" spans="1:5" x14ac:dyDescent="0.25">
      <c r="A9" s="11" t="s">
        <v>12</v>
      </c>
      <c r="B9" s="1" t="s">
        <v>14</v>
      </c>
      <c r="C9" s="3"/>
      <c r="D9" s="3">
        <v>27431890</v>
      </c>
      <c r="E9" s="15" t="s">
        <v>144</v>
      </c>
    </row>
    <row r="10" spans="1:5" x14ac:dyDescent="0.25">
      <c r="A10" s="11" t="s">
        <v>13</v>
      </c>
      <c r="B10" s="1" t="s">
        <v>15</v>
      </c>
      <c r="C10" s="3"/>
      <c r="D10" s="3"/>
      <c r="E10" s="15"/>
    </row>
    <row r="11" spans="1:5" x14ac:dyDescent="0.25">
      <c r="A11" s="29" t="s">
        <v>18</v>
      </c>
      <c r="B11" s="30"/>
      <c r="C11" s="30"/>
      <c r="D11" s="30"/>
      <c r="E11" s="31"/>
    </row>
    <row r="12" spans="1:5" x14ac:dyDescent="0.25">
      <c r="A12" s="11" t="s">
        <v>19</v>
      </c>
      <c r="B12" s="1" t="s">
        <v>24</v>
      </c>
      <c r="C12" s="3">
        <v>846861</v>
      </c>
      <c r="D12" s="3"/>
      <c r="E12" s="15" t="s">
        <v>145</v>
      </c>
    </row>
    <row r="13" spans="1:5" x14ac:dyDescent="0.25">
      <c r="A13" s="11" t="s">
        <v>20</v>
      </c>
      <c r="B13" s="1" t="s">
        <v>25</v>
      </c>
      <c r="C13" s="3">
        <v>24237</v>
      </c>
      <c r="D13" s="3"/>
      <c r="E13" s="15" t="s">
        <v>145</v>
      </c>
    </row>
    <row r="14" spans="1:5" x14ac:dyDescent="0.25">
      <c r="A14" s="11" t="s">
        <v>21</v>
      </c>
      <c r="B14" s="1" t="s">
        <v>26</v>
      </c>
      <c r="C14" s="3"/>
      <c r="D14" s="3"/>
      <c r="E14" s="15"/>
    </row>
    <row r="15" spans="1:5" x14ac:dyDescent="0.25">
      <c r="A15" s="11" t="s">
        <v>22</v>
      </c>
      <c r="B15" s="1" t="s">
        <v>27</v>
      </c>
      <c r="C15" s="3">
        <v>409783</v>
      </c>
      <c r="D15" s="3"/>
      <c r="E15" s="15" t="s">
        <v>145</v>
      </c>
    </row>
    <row r="16" spans="1:5" x14ac:dyDescent="0.25">
      <c r="A16" s="16" t="s">
        <v>23</v>
      </c>
      <c r="B16" s="2" t="s">
        <v>28</v>
      </c>
      <c r="C16" s="4">
        <f>SUM(C8:C10)+ SUM(C12:C15)</f>
        <v>1367710</v>
      </c>
      <c r="D16" s="4">
        <f>SUM(D8:D10)+ SUM(D12:D15)</f>
        <v>27431890</v>
      </c>
      <c r="E16" s="15"/>
    </row>
    <row r="17" spans="1:5" x14ac:dyDescent="0.25">
      <c r="A17" s="29" t="s">
        <v>29</v>
      </c>
      <c r="B17" s="30"/>
      <c r="C17" s="30"/>
      <c r="D17" s="30"/>
      <c r="E17" s="31"/>
    </row>
    <row r="18" spans="1:5" x14ac:dyDescent="0.25">
      <c r="A18" s="11" t="s">
        <v>30</v>
      </c>
      <c r="B18" s="1" t="s">
        <v>41</v>
      </c>
      <c r="C18" s="3"/>
      <c r="D18" s="3"/>
      <c r="E18" s="15"/>
    </row>
    <row r="19" spans="1:5" x14ac:dyDescent="0.25">
      <c r="A19" s="11" t="s">
        <v>31</v>
      </c>
      <c r="B19" s="1" t="s">
        <v>42</v>
      </c>
      <c r="C19" s="3"/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/>
      <c r="D21" s="3"/>
      <c r="E21" s="15"/>
    </row>
    <row r="22" spans="1:5" x14ac:dyDescent="0.25">
      <c r="A22" s="11" t="s">
        <v>34</v>
      </c>
      <c r="B22" s="1" t="s">
        <v>45</v>
      </c>
      <c r="C22" s="3">
        <v>1340726</v>
      </c>
      <c r="D22" s="3"/>
      <c r="E22" s="15" t="s">
        <v>145</v>
      </c>
    </row>
    <row r="23" spans="1:5" x14ac:dyDescent="0.25">
      <c r="A23" s="11" t="s">
        <v>35</v>
      </c>
      <c r="B23" s="1" t="s">
        <v>46</v>
      </c>
      <c r="C23" s="3">
        <v>708881</v>
      </c>
      <c r="D23" s="3"/>
      <c r="E23" s="15" t="s">
        <v>145</v>
      </c>
    </row>
    <row r="24" spans="1:5" x14ac:dyDescent="0.25">
      <c r="A24" s="16" t="s">
        <v>36</v>
      </c>
      <c r="B24" s="2" t="s">
        <v>47</v>
      </c>
      <c r="C24" s="4">
        <f>C22-C23</f>
        <v>631845</v>
      </c>
      <c r="D24" s="4"/>
      <c r="E24" s="15"/>
    </row>
    <row r="25" spans="1:5" x14ac:dyDescent="0.25">
      <c r="A25" s="11" t="s">
        <v>37</v>
      </c>
      <c r="B25" s="1" t="s">
        <v>48</v>
      </c>
      <c r="C25" s="3">
        <v>319027</v>
      </c>
      <c r="D25" s="3"/>
      <c r="E25" s="15" t="s">
        <v>145</v>
      </c>
    </row>
    <row r="26" spans="1:5" x14ac:dyDescent="0.25">
      <c r="A26" s="16" t="s">
        <v>38</v>
      </c>
      <c r="B26" s="2" t="s">
        <v>49</v>
      </c>
      <c r="C26" s="4">
        <f>SUM(C18:C21) + SUM(C24:C25)</f>
        <v>950872</v>
      </c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2318582</v>
      </c>
      <c r="D27" s="4">
        <f>D16+D26</f>
        <v>27431890</v>
      </c>
      <c r="E27" s="15"/>
    </row>
    <row r="28" spans="1:5" x14ac:dyDescent="0.25">
      <c r="A28" s="29" t="s">
        <v>50</v>
      </c>
      <c r="B28" s="30"/>
      <c r="C28" s="30"/>
      <c r="D28" s="30"/>
      <c r="E28" s="31"/>
    </row>
    <row r="29" spans="1:5" x14ac:dyDescent="0.25">
      <c r="A29" s="29" t="s">
        <v>51</v>
      </c>
      <c r="B29" s="30"/>
      <c r="C29" s="30"/>
      <c r="D29" s="30"/>
      <c r="E29" s="31"/>
    </row>
    <row r="30" spans="1:5" x14ac:dyDescent="0.25">
      <c r="A30" s="11" t="s">
        <v>52</v>
      </c>
      <c r="B30" s="1" t="s">
        <v>57</v>
      </c>
      <c r="C30" s="3"/>
      <c r="D30" s="26"/>
      <c r="E30" s="15"/>
    </row>
    <row r="31" spans="1:5" x14ac:dyDescent="0.25">
      <c r="A31" s="11" t="s">
        <v>53</v>
      </c>
      <c r="B31" s="1" t="s">
        <v>58</v>
      </c>
      <c r="C31" s="3"/>
      <c r="D31" s="3"/>
      <c r="E31" s="15"/>
    </row>
    <row r="32" spans="1:5" x14ac:dyDescent="0.25">
      <c r="A32" s="11" t="s">
        <v>54</v>
      </c>
      <c r="B32" s="1" t="s">
        <v>59</v>
      </c>
      <c r="C32" s="3">
        <v>27834718</v>
      </c>
      <c r="D32" s="3">
        <v>27431890</v>
      </c>
      <c r="E32" s="15" t="s">
        <v>144</v>
      </c>
    </row>
    <row r="33" spans="1:5" x14ac:dyDescent="0.25">
      <c r="A33" s="11" t="s">
        <v>55</v>
      </c>
      <c r="B33" s="1" t="s">
        <v>60</v>
      </c>
      <c r="C33" s="3">
        <v>1438112</v>
      </c>
      <c r="D33" s="26"/>
      <c r="E33" s="15"/>
    </row>
    <row r="34" spans="1:5" x14ac:dyDescent="0.25">
      <c r="A34" s="16" t="s">
        <v>56</v>
      </c>
      <c r="B34" s="2" t="s">
        <v>61</v>
      </c>
      <c r="C34" s="4">
        <f>SUM(C30:C33)</f>
        <v>29272830</v>
      </c>
      <c r="D34" s="4">
        <f>SUM(D30:D33)</f>
        <v>27431890</v>
      </c>
      <c r="E34" s="15"/>
    </row>
    <row r="35" spans="1:5" x14ac:dyDescent="0.25">
      <c r="A35" s="29" t="s">
        <v>73</v>
      </c>
      <c r="B35" s="41"/>
      <c r="C35" s="41"/>
      <c r="D35" s="41"/>
      <c r="E35" s="42"/>
    </row>
    <row r="36" spans="1:5" x14ac:dyDescent="0.25">
      <c r="A36" s="17" t="s">
        <v>74</v>
      </c>
      <c r="B36" s="5" t="s">
        <v>80</v>
      </c>
      <c r="C36" s="8"/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/>
      <c r="D38" s="8"/>
      <c r="E38" s="18"/>
    </row>
    <row r="39" spans="1:5" x14ac:dyDescent="0.25">
      <c r="A39" s="17" t="s">
        <v>77</v>
      </c>
      <c r="B39" s="5" t="s">
        <v>83</v>
      </c>
      <c r="C39" s="8"/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29272830</v>
      </c>
      <c r="D40" s="7">
        <f>D34+D39</f>
        <v>27431890</v>
      </c>
      <c r="E40" s="18"/>
    </row>
    <row r="41" spans="1:5" x14ac:dyDescent="0.25">
      <c r="A41" s="29" t="s">
        <v>62</v>
      </c>
      <c r="B41" s="30"/>
      <c r="C41" s="30"/>
      <c r="D41" s="30"/>
      <c r="E41" s="31"/>
    </row>
    <row r="42" spans="1:5" x14ac:dyDescent="0.25">
      <c r="A42" s="11" t="s">
        <v>63</v>
      </c>
      <c r="B42" s="1" t="s">
        <v>70</v>
      </c>
      <c r="C42" s="3">
        <v>-26954248</v>
      </c>
      <c r="D42" s="3"/>
      <c r="E42" s="15"/>
    </row>
    <row r="43" spans="1:5" x14ac:dyDescent="0.25">
      <c r="A43" s="11" t="s">
        <v>64</v>
      </c>
      <c r="B43" s="1" t="s">
        <v>71</v>
      </c>
      <c r="C43" s="3"/>
      <c r="D43" s="3"/>
      <c r="E43" s="15"/>
    </row>
    <row r="44" spans="1:5" x14ac:dyDescent="0.25">
      <c r="A44" s="11" t="s">
        <v>65</v>
      </c>
      <c r="B44" s="1" t="s">
        <v>72</v>
      </c>
      <c r="C44" s="3"/>
      <c r="D44" s="3"/>
      <c r="E44" s="15"/>
    </row>
    <row r="45" spans="1:5" x14ac:dyDescent="0.25">
      <c r="A45" s="16" t="s">
        <v>66</v>
      </c>
      <c r="B45" s="2" t="s">
        <v>68</v>
      </c>
      <c r="C45" s="4">
        <f>SUM(C42:C44)</f>
        <v>-26954248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2318582</v>
      </c>
      <c r="D46" s="22">
        <f>D40+D45</f>
        <v>27431890</v>
      </c>
      <c r="E46" s="23"/>
    </row>
    <row r="47" spans="1:5" ht="16.5" thickTop="1" thickBot="1" x14ac:dyDescent="0.3">
      <c r="A47" s="40"/>
      <c r="B47" s="40"/>
      <c r="C47" s="40"/>
      <c r="D47" s="40"/>
      <c r="E47" s="40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9" t="s">
        <v>85</v>
      </c>
      <c r="B49" s="30"/>
      <c r="C49" s="30"/>
      <c r="D49" s="30"/>
      <c r="E49" s="31"/>
    </row>
    <row r="50" spans="1:5" x14ac:dyDescent="0.25">
      <c r="A50" s="11" t="s">
        <v>86</v>
      </c>
      <c r="B50" s="1" t="s">
        <v>91</v>
      </c>
      <c r="C50" s="3">
        <v>12322404</v>
      </c>
      <c r="D50" s="3"/>
      <c r="E50" s="15"/>
    </row>
    <row r="51" spans="1:5" x14ac:dyDescent="0.25">
      <c r="A51" s="11" t="s">
        <v>87</v>
      </c>
      <c r="B51" s="1" t="s">
        <v>92</v>
      </c>
      <c r="C51" s="3">
        <v>1485395</v>
      </c>
      <c r="D51" s="3"/>
      <c r="E51" s="15"/>
    </row>
    <row r="52" spans="1:5" x14ac:dyDescent="0.25">
      <c r="A52" s="11" t="s">
        <v>88</v>
      </c>
      <c r="B52" s="1" t="s">
        <v>93</v>
      </c>
      <c r="C52" s="3"/>
      <c r="D52" s="3"/>
      <c r="E52" s="15"/>
    </row>
    <row r="53" spans="1:5" x14ac:dyDescent="0.25">
      <c r="A53" s="16" t="s">
        <v>89</v>
      </c>
      <c r="B53" s="2" t="s">
        <v>90</v>
      </c>
      <c r="C53" s="4">
        <f>SUM(C50:C52)</f>
        <v>13807799</v>
      </c>
      <c r="D53" s="4"/>
      <c r="E53" s="15"/>
    </row>
    <row r="54" spans="1:5" x14ac:dyDescent="0.25">
      <c r="A54" s="29" t="s">
        <v>94</v>
      </c>
      <c r="B54" s="30"/>
      <c r="C54" s="30"/>
      <c r="D54" s="30"/>
      <c r="E54" s="31"/>
    </row>
    <row r="55" spans="1:5" x14ac:dyDescent="0.25">
      <c r="A55" s="11" t="s">
        <v>95</v>
      </c>
      <c r="B55" s="1" t="s">
        <v>104</v>
      </c>
      <c r="C55" s="3"/>
      <c r="D55" s="3"/>
      <c r="E55" s="15"/>
    </row>
    <row r="56" spans="1:5" x14ac:dyDescent="0.25">
      <c r="A56" s="11" t="s">
        <v>96</v>
      </c>
      <c r="B56" s="1" t="s">
        <v>105</v>
      </c>
      <c r="C56" s="3"/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>
        <v>-14963</v>
      </c>
      <c r="D58" s="3"/>
      <c r="E58" s="15"/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>
        <f>SUM(C55:C59)</f>
        <v>-14963</v>
      </c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13792836</v>
      </c>
      <c r="D61" s="4"/>
      <c r="E61" s="15"/>
    </row>
    <row r="62" spans="1:5" x14ac:dyDescent="0.25">
      <c r="A62" s="29" t="s">
        <v>109</v>
      </c>
      <c r="B62" s="30"/>
      <c r="C62" s="30"/>
      <c r="D62" s="30"/>
      <c r="E62" s="31"/>
    </row>
    <row r="63" spans="1:5" x14ac:dyDescent="0.25">
      <c r="A63" s="11" t="s">
        <v>110</v>
      </c>
      <c r="B63" s="1" t="s">
        <v>120</v>
      </c>
      <c r="C63" s="3">
        <v>13798506</v>
      </c>
      <c r="D63" s="3"/>
      <c r="E63" s="15"/>
    </row>
    <row r="64" spans="1:5" x14ac:dyDescent="0.25">
      <c r="A64" s="11" t="s">
        <v>111</v>
      </c>
      <c r="B64" s="1" t="s">
        <v>121</v>
      </c>
      <c r="C64" s="3">
        <v>260910</v>
      </c>
      <c r="D64" s="3"/>
      <c r="E64" s="15"/>
    </row>
    <row r="65" spans="1:5" x14ac:dyDescent="0.25">
      <c r="A65" s="11" t="s">
        <v>112</v>
      </c>
      <c r="B65" s="1" t="s">
        <v>122</v>
      </c>
      <c r="C65" s="3"/>
      <c r="D65" s="3"/>
      <c r="E65" s="15"/>
    </row>
    <row r="66" spans="1:5" x14ac:dyDescent="0.25">
      <c r="A66" s="11" t="s">
        <v>113</v>
      </c>
      <c r="B66" s="1" t="s">
        <v>123</v>
      </c>
      <c r="C66" s="3"/>
      <c r="D66" s="3"/>
      <c r="E66" s="15"/>
    </row>
    <row r="67" spans="1:5" x14ac:dyDescent="0.25">
      <c r="A67" s="11" t="s">
        <v>114</v>
      </c>
      <c r="B67" s="1" t="s">
        <v>124</v>
      </c>
      <c r="C67" s="3">
        <v>9296824</v>
      </c>
      <c r="D67" s="3"/>
      <c r="E67" s="15" t="s">
        <v>147</v>
      </c>
    </row>
    <row r="68" spans="1:5" x14ac:dyDescent="0.25">
      <c r="A68" s="11" t="s">
        <v>115</v>
      </c>
      <c r="B68" s="1" t="s">
        <v>125</v>
      </c>
      <c r="C68" s="3"/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23356240</v>
      </c>
      <c r="D69" s="4"/>
      <c r="E69" s="15"/>
    </row>
    <row r="70" spans="1:5" x14ac:dyDescent="0.25">
      <c r="A70" s="16" t="s">
        <v>117</v>
      </c>
      <c r="B70" s="2" t="s">
        <v>119</v>
      </c>
      <c r="C70" s="4">
        <f>C61-C69</f>
        <v>-9563404</v>
      </c>
      <c r="D70" s="4"/>
      <c r="E70" s="15"/>
    </row>
    <row r="71" spans="1:5" x14ac:dyDescent="0.25">
      <c r="A71" s="29" t="s">
        <v>126</v>
      </c>
      <c r="B71" s="30"/>
      <c r="C71" s="30"/>
      <c r="D71" s="30"/>
      <c r="E71" s="31"/>
    </row>
    <row r="72" spans="1:5" x14ac:dyDescent="0.25">
      <c r="A72" s="11" t="s">
        <v>127</v>
      </c>
      <c r="B72" s="1" t="s">
        <v>134</v>
      </c>
      <c r="C72" s="3"/>
      <c r="D72" s="3"/>
      <c r="E72" s="24"/>
    </row>
    <row r="73" spans="1:5" x14ac:dyDescent="0.25">
      <c r="A73" s="11" t="s">
        <v>128</v>
      </c>
      <c r="B73" s="1" t="s">
        <v>135</v>
      </c>
      <c r="C73" s="3"/>
      <c r="D73" s="3"/>
      <c r="E73" s="24"/>
    </row>
    <row r="74" spans="1:5" x14ac:dyDescent="0.25">
      <c r="A74" s="16" t="s">
        <v>129</v>
      </c>
      <c r="B74" s="2" t="s">
        <v>136</v>
      </c>
      <c r="C74" s="4">
        <f>C70+C72+C73</f>
        <v>-9563404</v>
      </c>
      <c r="D74" s="4"/>
      <c r="E74" s="24"/>
    </row>
    <row r="75" spans="1:5" x14ac:dyDescent="0.25">
      <c r="A75" s="11" t="s">
        <v>130</v>
      </c>
      <c r="B75" s="1" t="s">
        <v>137</v>
      </c>
      <c r="C75" s="3"/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-9563404</v>
      </c>
      <c r="D77" s="22"/>
      <c r="E77" s="25"/>
    </row>
    <row r="78" spans="1:5" ht="15.75" thickTop="1" x14ac:dyDescent="0.25"/>
  </sheetData>
  <mergeCells count="17">
    <mergeCell ref="A47:E47"/>
    <mergeCell ref="A49:E49"/>
    <mergeCell ref="A54:E54"/>
    <mergeCell ref="A62:E62"/>
    <mergeCell ref="A71:E71"/>
    <mergeCell ref="A41:E41"/>
    <mergeCell ref="C1:E1"/>
    <mergeCell ref="C2:E2"/>
    <mergeCell ref="C3:E3"/>
    <mergeCell ref="A4:E4"/>
    <mergeCell ref="A6:E6"/>
    <mergeCell ref="A7:E7"/>
    <mergeCell ref="A11:E11"/>
    <mergeCell ref="A17:E17"/>
    <mergeCell ref="A28:E28"/>
    <mergeCell ref="A29:E29"/>
    <mergeCell ref="A35:E3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/>
  </sheetViews>
  <sheetFormatPr defaultRowHeight="15" x14ac:dyDescent="0.25"/>
  <cols>
    <col min="1" max="1" width="9.140625" style="28"/>
    <col min="2" max="2" width="64" style="28" customWidth="1"/>
    <col min="3" max="3" width="15.85546875" style="28" customWidth="1"/>
    <col min="4" max="4" width="17.42578125" style="28" bestFit="1" customWidth="1"/>
    <col min="5" max="5" width="33.85546875" style="28" customWidth="1"/>
    <col min="6" max="16384" width="9.140625" style="28"/>
  </cols>
  <sheetData>
    <row r="1" spans="1:5" ht="30.75" thickTop="1" x14ac:dyDescent="0.25">
      <c r="A1" s="9" t="s">
        <v>0</v>
      </c>
      <c r="B1" s="10" t="s">
        <v>2</v>
      </c>
      <c r="C1" s="32" t="s">
        <v>150</v>
      </c>
      <c r="D1" s="32"/>
      <c r="E1" s="33"/>
    </row>
    <row r="2" spans="1:5" x14ac:dyDescent="0.25">
      <c r="A2" s="11" t="s">
        <v>4</v>
      </c>
      <c r="B2" s="1" t="s">
        <v>5</v>
      </c>
      <c r="C2" s="34" t="s">
        <v>143</v>
      </c>
      <c r="D2" s="34"/>
      <c r="E2" s="35"/>
    </row>
    <row r="3" spans="1:5" x14ac:dyDescent="0.25">
      <c r="A3" s="11" t="s">
        <v>1</v>
      </c>
      <c r="B3" s="1" t="s">
        <v>3</v>
      </c>
      <c r="C3" s="36" t="s">
        <v>140</v>
      </c>
      <c r="D3" s="37"/>
      <c r="E3" s="38"/>
    </row>
    <row r="4" spans="1:5" ht="15.75" thickBot="1" x14ac:dyDescent="0.3">
      <c r="A4" s="39"/>
      <c r="B4" s="39"/>
      <c r="C4" s="39"/>
      <c r="D4" s="39"/>
      <c r="E4" s="39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9" t="s">
        <v>16</v>
      </c>
      <c r="B6" s="30"/>
      <c r="C6" s="30"/>
      <c r="D6" s="30"/>
      <c r="E6" s="31"/>
    </row>
    <row r="7" spans="1:5" x14ac:dyDescent="0.25">
      <c r="A7" s="29" t="s">
        <v>17</v>
      </c>
      <c r="B7" s="30"/>
      <c r="C7" s="30"/>
      <c r="D7" s="30"/>
      <c r="E7" s="31"/>
    </row>
    <row r="8" spans="1:5" x14ac:dyDescent="0.25">
      <c r="A8" s="11" t="s">
        <v>6</v>
      </c>
      <c r="B8" s="1" t="s">
        <v>7</v>
      </c>
      <c r="C8" s="3">
        <v>988475</v>
      </c>
      <c r="D8" s="3"/>
      <c r="E8" s="15"/>
    </row>
    <row r="9" spans="1:5" x14ac:dyDescent="0.25">
      <c r="A9" s="11" t="s">
        <v>12</v>
      </c>
      <c r="B9" s="1" t="s">
        <v>14</v>
      </c>
      <c r="C9" s="3"/>
      <c r="D9" s="3">
        <v>19965384</v>
      </c>
      <c r="E9" s="15" t="s">
        <v>151</v>
      </c>
    </row>
    <row r="10" spans="1:5" x14ac:dyDescent="0.25">
      <c r="A10" s="11" t="s">
        <v>13</v>
      </c>
      <c r="B10" s="1" t="s">
        <v>15</v>
      </c>
      <c r="C10" s="3"/>
      <c r="D10" s="3"/>
      <c r="E10" s="15"/>
    </row>
    <row r="11" spans="1:5" x14ac:dyDescent="0.25">
      <c r="A11" s="29" t="s">
        <v>18</v>
      </c>
      <c r="B11" s="30"/>
      <c r="C11" s="30"/>
      <c r="D11" s="30"/>
      <c r="E11" s="31"/>
    </row>
    <row r="12" spans="1:5" x14ac:dyDescent="0.25">
      <c r="A12" s="11" t="s">
        <v>19</v>
      </c>
      <c r="B12" s="1" t="s">
        <v>24</v>
      </c>
      <c r="C12" s="3">
        <v>557981</v>
      </c>
      <c r="D12" s="3"/>
      <c r="E12" s="15"/>
    </row>
    <row r="13" spans="1:5" x14ac:dyDescent="0.25">
      <c r="A13" s="11" t="s">
        <v>20</v>
      </c>
      <c r="B13" s="1" t="s">
        <v>25</v>
      </c>
      <c r="C13" s="3">
        <v>68233</v>
      </c>
      <c r="D13" s="3"/>
      <c r="E13" s="15" t="s">
        <v>152</v>
      </c>
    </row>
    <row r="14" spans="1:5" x14ac:dyDescent="0.25">
      <c r="A14" s="11" t="s">
        <v>21</v>
      </c>
      <c r="B14" s="1" t="s">
        <v>26</v>
      </c>
      <c r="C14" s="3"/>
      <c r="D14" s="3"/>
      <c r="E14" s="15"/>
    </row>
    <row r="15" spans="1:5" x14ac:dyDescent="0.25">
      <c r="A15" s="11" t="s">
        <v>22</v>
      </c>
      <c r="B15" s="1" t="s">
        <v>27</v>
      </c>
      <c r="C15" s="3">
        <v>275000</v>
      </c>
      <c r="D15" s="3"/>
      <c r="E15" s="15" t="s">
        <v>152</v>
      </c>
    </row>
    <row r="16" spans="1:5" x14ac:dyDescent="0.25">
      <c r="A16" s="16" t="s">
        <v>23</v>
      </c>
      <c r="B16" s="2" t="s">
        <v>28</v>
      </c>
      <c r="C16" s="4">
        <f>SUM(C8:C10)+ SUM(C12:C15)</f>
        <v>1889689</v>
      </c>
      <c r="D16" s="4">
        <f>SUM(D8:D10)+ SUM(D12:D15)</f>
        <v>19965384</v>
      </c>
      <c r="E16" s="15"/>
    </row>
    <row r="17" spans="1:5" x14ac:dyDescent="0.25">
      <c r="A17" s="29" t="s">
        <v>29</v>
      </c>
      <c r="B17" s="30"/>
      <c r="C17" s="30"/>
      <c r="D17" s="30"/>
      <c r="E17" s="31"/>
    </row>
    <row r="18" spans="1:5" x14ac:dyDescent="0.25">
      <c r="A18" s="11" t="s">
        <v>30</v>
      </c>
      <c r="B18" s="1" t="s">
        <v>41</v>
      </c>
      <c r="C18" s="3"/>
      <c r="D18" s="3"/>
      <c r="E18" s="15"/>
    </row>
    <row r="19" spans="1:5" x14ac:dyDescent="0.25">
      <c r="A19" s="11" t="s">
        <v>31</v>
      </c>
      <c r="B19" s="1" t="s">
        <v>42</v>
      </c>
      <c r="C19" s="3"/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/>
      <c r="D21" s="3"/>
      <c r="E21" s="15"/>
    </row>
    <row r="22" spans="1:5" x14ac:dyDescent="0.25">
      <c r="A22" s="11" t="s">
        <v>34</v>
      </c>
      <c r="B22" s="1" t="s">
        <v>45</v>
      </c>
      <c r="C22" s="3">
        <v>71313</v>
      </c>
      <c r="D22" s="3"/>
      <c r="E22" s="15" t="s">
        <v>152</v>
      </c>
    </row>
    <row r="23" spans="1:5" x14ac:dyDescent="0.25">
      <c r="A23" s="11" t="s">
        <v>35</v>
      </c>
      <c r="B23" s="1" t="s">
        <v>46</v>
      </c>
      <c r="C23" s="3">
        <v>27482</v>
      </c>
      <c r="D23" s="3"/>
      <c r="E23" s="15" t="s">
        <v>152</v>
      </c>
    </row>
    <row r="24" spans="1:5" x14ac:dyDescent="0.25">
      <c r="A24" s="16" t="s">
        <v>36</v>
      </c>
      <c r="B24" s="2" t="s">
        <v>47</v>
      </c>
      <c r="C24" s="4">
        <f>C22-C23</f>
        <v>43831</v>
      </c>
      <c r="D24" s="4"/>
      <c r="E24" s="15"/>
    </row>
    <row r="25" spans="1:5" x14ac:dyDescent="0.25">
      <c r="A25" s="11" t="s">
        <v>37</v>
      </c>
      <c r="B25" s="1" t="s">
        <v>48</v>
      </c>
      <c r="C25" s="3"/>
      <c r="D25" s="3"/>
      <c r="E25" s="15"/>
    </row>
    <row r="26" spans="1:5" x14ac:dyDescent="0.25">
      <c r="A26" s="16" t="s">
        <v>38</v>
      </c>
      <c r="B26" s="2" t="s">
        <v>49</v>
      </c>
      <c r="C26" s="4">
        <f>SUM(C18:C21) + SUM(C24:C25)</f>
        <v>43831</v>
      </c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1933520</v>
      </c>
      <c r="D27" s="4">
        <f>D16+D26</f>
        <v>19965384</v>
      </c>
      <c r="E27" s="15"/>
    </row>
    <row r="28" spans="1:5" x14ac:dyDescent="0.25">
      <c r="A28" s="29" t="s">
        <v>50</v>
      </c>
      <c r="B28" s="30"/>
      <c r="C28" s="30"/>
      <c r="D28" s="30"/>
      <c r="E28" s="31"/>
    </row>
    <row r="29" spans="1:5" x14ac:dyDescent="0.25">
      <c r="A29" s="29" t="s">
        <v>51</v>
      </c>
      <c r="B29" s="30"/>
      <c r="C29" s="30"/>
      <c r="D29" s="30"/>
      <c r="E29" s="31"/>
    </row>
    <row r="30" spans="1:5" x14ac:dyDescent="0.25">
      <c r="A30" s="11" t="s">
        <v>52</v>
      </c>
      <c r="B30" s="1" t="s">
        <v>57</v>
      </c>
      <c r="C30" s="3"/>
      <c r="D30" s="26"/>
      <c r="E30" s="15"/>
    </row>
    <row r="31" spans="1:5" x14ac:dyDescent="0.25">
      <c r="A31" s="11" t="s">
        <v>53</v>
      </c>
      <c r="B31" s="1" t="s">
        <v>58</v>
      </c>
      <c r="C31" s="3"/>
      <c r="D31" s="3"/>
      <c r="E31" s="15"/>
    </row>
    <row r="32" spans="1:5" x14ac:dyDescent="0.25">
      <c r="A32" s="11" t="s">
        <v>54</v>
      </c>
      <c r="B32" s="1" t="s">
        <v>59</v>
      </c>
      <c r="C32" s="3">
        <v>19965384</v>
      </c>
      <c r="D32" s="3">
        <v>19965384</v>
      </c>
      <c r="E32" s="15" t="s">
        <v>151</v>
      </c>
    </row>
    <row r="33" spans="1:5" x14ac:dyDescent="0.25">
      <c r="A33" s="11" t="s">
        <v>55</v>
      </c>
      <c r="B33" s="1" t="s">
        <v>60</v>
      </c>
      <c r="C33" s="3">
        <v>853280</v>
      </c>
      <c r="D33" s="26"/>
      <c r="E33" s="15" t="s">
        <v>152</v>
      </c>
    </row>
    <row r="34" spans="1:5" x14ac:dyDescent="0.25">
      <c r="A34" s="16" t="s">
        <v>56</v>
      </c>
      <c r="B34" s="2" t="s">
        <v>61</v>
      </c>
      <c r="C34" s="4">
        <f>SUM(C30:C33)</f>
        <v>20818664</v>
      </c>
      <c r="D34" s="4">
        <f>SUM(D30:D33)</f>
        <v>19965384</v>
      </c>
      <c r="E34" s="15"/>
    </row>
    <row r="35" spans="1:5" x14ac:dyDescent="0.25">
      <c r="A35" s="29" t="s">
        <v>73</v>
      </c>
      <c r="B35" s="41"/>
      <c r="C35" s="41"/>
      <c r="D35" s="41"/>
      <c r="E35" s="42"/>
    </row>
    <row r="36" spans="1:5" x14ac:dyDescent="0.25">
      <c r="A36" s="17" t="s">
        <v>74</v>
      </c>
      <c r="B36" s="5" t="s">
        <v>80</v>
      </c>
      <c r="C36" s="8"/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/>
      <c r="D38" s="8"/>
      <c r="E38" s="18"/>
    </row>
    <row r="39" spans="1:5" x14ac:dyDescent="0.25">
      <c r="A39" s="17" t="s">
        <v>77</v>
      </c>
      <c r="B39" s="5" t="s">
        <v>83</v>
      </c>
      <c r="C39" s="8"/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20818664</v>
      </c>
      <c r="D40" s="7">
        <f>D34+D39</f>
        <v>19965384</v>
      </c>
      <c r="E40" s="18"/>
    </row>
    <row r="41" spans="1:5" x14ac:dyDescent="0.25">
      <c r="A41" s="29" t="s">
        <v>62</v>
      </c>
      <c r="B41" s="30"/>
      <c r="C41" s="30"/>
      <c r="D41" s="30"/>
      <c r="E41" s="31"/>
    </row>
    <row r="42" spans="1:5" x14ac:dyDescent="0.25">
      <c r="A42" s="11" t="s">
        <v>63</v>
      </c>
      <c r="B42" s="1" t="s">
        <v>70</v>
      </c>
      <c r="C42" s="3">
        <v>-18875144</v>
      </c>
      <c r="D42" s="3"/>
      <c r="E42" s="15"/>
    </row>
    <row r="43" spans="1:5" x14ac:dyDescent="0.25">
      <c r="A43" s="11" t="s">
        <v>64</v>
      </c>
      <c r="B43" s="1" t="s">
        <v>71</v>
      </c>
      <c r="C43" s="3"/>
      <c r="D43" s="3"/>
      <c r="E43" s="15"/>
    </row>
    <row r="44" spans="1:5" x14ac:dyDescent="0.25">
      <c r="A44" s="11" t="s">
        <v>65</v>
      </c>
      <c r="B44" s="1" t="s">
        <v>72</v>
      </c>
      <c r="C44" s="3"/>
      <c r="D44" s="3"/>
      <c r="E44" s="15"/>
    </row>
    <row r="45" spans="1:5" x14ac:dyDescent="0.25">
      <c r="A45" s="16" t="s">
        <v>66</v>
      </c>
      <c r="B45" s="2" t="s">
        <v>68</v>
      </c>
      <c r="C45" s="4">
        <f>SUM(C42:C44)</f>
        <v>-18875144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1943520</v>
      </c>
      <c r="D46" s="22">
        <f>D40+D45</f>
        <v>19965384</v>
      </c>
      <c r="E46" s="23"/>
    </row>
    <row r="47" spans="1:5" ht="16.5" thickTop="1" thickBot="1" x14ac:dyDescent="0.3">
      <c r="A47" s="40"/>
      <c r="B47" s="40"/>
      <c r="C47" s="40"/>
      <c r="D47" s="40"/>
      <c r="E47" s="40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9" t="s">
        <v>85</v>
      </c>
      <c r="B49" s="30"/>
      <c r="C49" s="30"/>
      <c r="D49" s="30"/>
      <c r="E49" s="31"/>
    </row>
    <row r="50" spans="1:5" x14ac:dyDescent="0.25">
      <c r="A50" s="11" t="s">
        <v>86</v>
      </c>
      <c r="B50" s="1" t="s">
        <v>91</v>
      </c>
      <c r="C50" s="3">
        <v>7288118</v>
      </c>
      <c r="D50" s="3"/>
      <c r="E50" s="15"/>
    </row>
    <row r="51" spans="1:5" x14ac:dyDescent="0.25">
      <c r="A51" s="11" t="s">
        <v>87</v>
      </c>
      <c r="B51" s="1" t="s">
        <v>92</v>
      </c>
      <c r="C51" s="3"/>
      <c r="D51" s="3"/>
      <c r="E51" s="15"/>
    </row>
    <row r="52" spans="1:5" x14ac:dyDescent="0.25">
      <c r="A52" s="11" t="s">
        <v>88</v>
      </c>
      <c r="B52" s="1" t="s">
        <v>93</v>
      </c>
      <c r="C52" s="3"/>
      <c r="D52" s="3"/>
      <c r="E52" s="15"/>
    </row>
    <row r="53" spans="1:5" x14ac:dyDescent="0.25">
      <c r="A53" s="16" t="s">
        <v>89</v>
      </c>
      <c r="B53" s="2" t="s">
        <v>90</v>
      </c>
      <c r="C53" s="4">
        <f>SUM(C50:C52)</f>
        <v>7288118</v>
      </c>
      <c r="D53" s="4"/>
      <c r="E53" s="15"/>
    </row>
    <row r="54" spans="1:5" x14ac:dyDescent="0.25">
      <c r="A54" s="29" t="s">
        <v>94</v>
      </c>
      <c r="B54" s="30"/>
      <c r="C54" s="30"/>
      <c r="D54" s="30"/>
      <c r="E54" s="31"/>
    </row>
    <row r="55" spans="1:5" x14ac:dyDescent="0.25">
      <c r="A55" s="11" t="s">
        <v>95</v>
      </c>
      <c r="B55" s="1" t="s">
        <v>104</v>
      </c>
      <c r="C55" s="3"/>
      <c r="D55" s="3"/>
      <c r="E55" s="15"/>
    </row>
    <row r="56" spans="1:5" x14ac:dyDescent="0.25">
      <c r="A56" s="11" t="s">
        <v>96</v>
      </c>
      <c r="B56" s="1" t="s">
        <v>105</v>
      </c>
      <c r="C56" s="3"/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/>
      <c r="D58" s="3"/>
      <c r="E58" s="15"/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/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7288118</v>
      </c>
      <c r="D61" s="4"/>
      <c r="E61" s="15"/>
    </row>
    <row r="62" spans="1:5" x14ac:dyDescent="0.25">
      <c r="A62" s="29" t="s">
        <v>109</v>
      </c>
      <c r="B62" s="30"/>
      <c r="C62" s="30"/>
      <c r="D62" s="30"/>
      <c r="E62" s="31"/>
    </row>
    <row r="63" spans="1:5" x14ac:dyDescent="0.25">
      <c r="A63" s="11" t="s">
        <v>110</v>
      </c>
      <c r="B63" s="1" t="s">
        <v>120</v>
      </c>
      <c r="C63" s="3">
        <v>2004063</v>
      </c>
      <c r="D63" s="3"/>
      <c r="E63" s="15"/>
    </row>
    <row r="64" spans="1:5" x14ac:dyDescent="0.25">
      <c r="A64" s="11" t="s">
        <v>111</v>
      </c>
      <c r="B64" s="1" t="s">
        <v>121</v>
      </c>
      <c r="C64" s="3">
        <v>9855</v>
      </c>
      <c r="D64" s="3"/>
      <c r="E64" s="15"/>
    </row>
    <row r="65" spans="1:5" x14ac:dyDescent="0.25">
      <c r="A65" s="11" t="s">
        <v>112</v>
      </c>
      <c r="B65" s="1" t="s">
        <v>122</v>
      </c>
      <c r="C65" s="3"/>
      <c r="D65" s="3"/>
      <c r="E65" s="15"/>
    </row>
    <row r="66" spans="1:5" x14ac:dyDescent="0.25">
      <c r="A66" s="11" t="s">
        <v>113</v>
      </c>
      <c r="B66" s="1" t="s">
        <v>123</v>
      </c>
      <c r="C66" s="3"/>
      <c r="D66" s="3"/>
      <c r="E66" s="15"/>
    </row>
    <row r="67" spans="1:5" x14ac:dyDescent="0.25">
      <c r="A67" s="11" t="s">
        <v>114</v>
      </c>
      <c r="B67" s="1" t="s">
        <v>124</v>
      </c>
      <c r="C67" s="3">
        <v>10711419</v>
      </c>
      <c r="D67" s="3"/>
      <c r="E67" s="15" t="s">
        <v>153</v>
      </c>
    </row>
    <row r="68" spans="1:5" x14ac:dyDescent="0.25">
      <c r="A68" s="11" t="s">
        <v>115</v>
      </c>
      <c r="B68" s="1" t="s">
        <v>125</v>
      </c>
      <c r="C68" s="3"/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12725337</v>
      </c>
      <c r="D69" s="4"/>
      <c r="E69" s="15"/>
    </row>
    <row r="70" spans="1:5" x14ac:dyDescent="0.25">
      <c r="A70" s="16" t="s">
        <v>117</v>
      </c>
      <c r="B70" s="2" t="s">
        <v>119</v>
      </c>
      <c r="C70" s="4">
        <f>C61-C69</f>
        <v>-5437219</v>
      </c>
      <c r="D70" s="4"/>
      <c r="E70" s="15"/>
    </row>
    <row r="71" spans="1:5" x14ac:dyDescent="0.25">
      <c r="A71" s="29" t="s">
        <v>126</v>
      </c>
      <c r="B71" s="30"/>
      <c r="C71" s="30"/>
      <c r="D71" s="30"/>
      <c r="E71" s="31"/>
    </row>
    <row r="72" spans="1:5" x14ac:dyDescent="0.25">
      <c r="A72" s="11" t="s">
        <v>127</v>
      </c>
      <c r="B72" s="1" t="s">
        <v>134</v>
      </c>
      <c r="C72" s="3"/>
      <c r="D72" s="3"/>
      <c r="E72" s="24"/>
    </row>
    <row r="73" spans="1:5" x14ac:dyDescent="0.25">
      <c r="A73" s="11" t="s">
        <v>128</v>
      </c>
      <c r="B73" s="1" t="s">
        <v>135</v>
      </c>
      <c r="C73" s="3"/>
      <c r="D73" s="3"/>
      <c r="E73" s="24"/>
    </row>
    <row r="74" spans="1:5" x14ac:dyDescent="0.25">
      <c r="A74" s="16" t="s">
        <v>129</v>
      </c>
      <c r="B74" s="2" t="s">
        <v>136</v>
      </c>
      <c r="C74" s="4">
        <f>C70+C72+C73</f>
        <v>-5437219</v>
      </c>
      <c r="D74" s="4"/>
      <c r="E74" s="24"/>
    </row>
    <row r="75" spans="1:5" x14ac:dyDescent="0.25">
      <c r="A75" s="11" t="s">
        <v>130</v>
      </c>
      <c r="B75" s="1" t="s">
        <v>137</v>
      </c>
      <c r="C75" s="3"/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-5437219</v>
      </c>
      <c r="D77" s="22"/>
      <c r="E77" s="25"/>
    </row>
    <row r="78" spans="1:5" ht="15.75" thickTop="1" x14ac:dyDescent="0.25"/>
  </sheetData>
  <mergeCells count="17">
    <mergeCell ref="A47:E47"/>
    <mergeCell ref="A49:E49"/>
    <mergeCell ref="A54:E54"/>
    <mergeCell ref="A62:E62"/>
    <mergeCell ref="A71:E71"/>
    <mergeCell ref="A41:E41"/>
    <mergeCell ref="C1:E1"/>
    <mergeCell ref="C2:E2"/>
    <mergeCell ref="C3:E3"/>
    <mergeCell ref="A4:E4"/>
    <mergeCell ref="A6:E6"/>
    <mergeCell ref="A7:E7"/>
    <mergeCell ref="A11:E11"/>
    <mergeCell ref="A17:E17"/>
    <mergeCell ref="A28:E28"/>
    <mergeCell ref="A29:E29"/>
    <mergeCell ref="A35:E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System-Level</vt:lpstr>
      <vt:lpstr>Physician Practice-1</vt:lpstr>
      <vt:lpstr>Physician Practice-2</vt:lpstr>
      <vt:lpstr>Physician Practice-3</vt:lpstr>
      <vt:lpstr>Physician Practice-4</vt:lpstr>
      <vt:lpstr>Physician Practice-5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Tom Hajj</cp:lastModifiedBy>
  <cp:lastPrinted>2018-06-11T17:53:58Z</cp:lastPrinted>
  <dcterms:created xsi:type="dcterms:W3CDTF">2018-06-11T14:55:00Z</dcterms:created>
  <dcterms:modified xsi:type="dcterms:W3CDTF">2019-03-29T17:07:42Z</dcterms:modified>
</cp:coreProperties>
</file>