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7795" windowHeight="14055" tabRatio="661"/>
  </bookViews>
  <sheets>
    <sheet name="System-Level" sheetId="1" r:id="rId1"/>
  </sheets>
  <externalReferences>
    <externalReference r:id="rId2"/>
  </externalReferences>
  <definedNames>
    <definedName name="MaximumDollarInputValue">'[1]System Data'!$A$12</definedName>
    <definedName name="MinimumDollarInputValue">'[1]System Data'!$A$11</definedName>
  </definedNames>
  <calcPr calcId="145621"/>
</workbook>
</file>

<file path=xl/calcChain.xml><?xml version="1.0" encoding="utf-8"?>
<calcChain xmlns="http://schemas.openxmlformats.org/spreadsheetml/2006/main">
  <c r="C69" i="1" l="1"/>
  <c r="C60" i="1"/>
  <c r="C53" i="1"/>
  <c r="C45" i="1"/>
  <c r="C39" i="1"/>
  <c r="C34" i="1"/>
  <c r="C24" i="1"/>
  <c r="C26" i="1" s="1"/>
  <c r="C16" i="1"/>
  <c r="C27" i="1" l="1"/>
  <c r="C61" i="1"/>
  <c r="C70" i="1" s="1"/>
  <c r="C74" i="1" s="1"/>
  <c r="C77" i="1" s="1"/>
  <c r="C40" i="1"/>
  <c r="C46" i="1" s="1"/>
</calcChain>
</file>

<file path=xl/sharedStrings.xml><?xml version="1.0" encoding="utf-8"?>
<sst xmlns="http://schemas.openxmlformats.org/spreadsheetml/2006/main" count="145" uniqueCount="142">
  <si>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</si>
  <si>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</si>
  <si>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</si>
  <si>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</si>
  <si>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</si>
  <si>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</si>
  <si>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</si>
  <si>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</si>
  <si>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</si>
  <si>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</si>
  <si>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</si>
  <si>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</si>
  <si>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</si>
  <si>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</si>
  <si>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</si>
  <si>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</si>
  <si>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</si>
  <si>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</si>
  <si>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</si>
  <si>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</si>
  <si>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</si>
  <si>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</si>
  <si>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</si>
  <si>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</si>
  <si>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</si>
  <si>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</si>
  <si>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</si>
  <si>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</si>
  <si>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</si>
  <si>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</si>
  <si>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</si>
  <si>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</si>
  <si>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</si>
  <si>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</si>
  <si>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</si>
  <si>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</si>
  <si>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</si>
  <si>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</si>
  <si>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</si>
  <si>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</si>
  <si>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</si>
  <si>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</si>
  <si>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</si>
  <si>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</si>
  <si>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</si>
  <si>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</si>
  <si>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</si>
  <si>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</si>
  <si>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</si>
  <si>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</si>
  <si>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</si>
  <si>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</si>
  <si>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</si>
  <si>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</si>
  <si>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</si>
  <si>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</si>
  <si>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</si>
  <si>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</si>
  <si>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</si>
  <si>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</si>
  <si>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</si>
  <si>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</si>
  <si>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</si>
  <si>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</si>
  <si>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</si>
  <si>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</si>
  <si>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</si>
  <si>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</si>
  <si>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</si>
  <si>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</si>
  <si>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</si>
  <si>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</si>
  <si>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</si>
  <si>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</si>
  <si>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</si>
  <si>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</si>
  <si>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</si>
  <si>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</si>
  <si>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</si>
  <si>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</si>
  <si>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</si>
  <si>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</si>
  <si>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</si>
  <si>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</si>
  <si>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</si>
  <si>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</si>
  <si>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</si>
  <si>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</si>
  <si>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</si>
  <si>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</si>
  <si>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</si>
  <si>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</si>
  <si>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</si>
  <si>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</si>
  <si>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</si>
  <si>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</si>
  <si>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</si>
  <si>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</si>
  <si>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</si>
  <si>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</si>
  <si>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</si>
  <si>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</si>
  <si>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</si>
  <si>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</si>
  <si>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</si>
  <si>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</si>
  <si>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</si>
  <si>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</si>
  <si>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</si>
  <si>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</si>
  <si>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</si>
  <si>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</si>
  <si>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</si>
  <si>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</si>
  <si>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</si>
  <si>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</si>
  <si>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</si>
  <si>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</si>
  <si>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</si>
  <si>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</si>
  <si>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</si>
  <si>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</si>
  <si>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</si>
  <si>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</si>
  <si>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</si>
  <si>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</si>
  <si>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</si>
  <si>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</si>
  <si>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</si>
  <si>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</si>
  <si>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</si>
  <si>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</si>
  <si>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</si>
  <si>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</si>
  <si>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</si>
  <si>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</si>
  <si>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</si>
  <si>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</si>
  <si>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</si>
  <si>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Upham's Corner Health Committee, Inc.</t>
  </si>
  <si>
    <t>1/1/2017 - 12/31/2017</t>
  </si>
  <si>
    <t>System-Level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</si>
</sst>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2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42" fontId="0" fillId="0" borderId="0" xfId="0" applyNumberFormat="1"/>
    <xf numFmtId="0" fontId="0" fillId="0" borderId="0" xfId="0"/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14" fontId="0" fillId="0" borderId="21" xfId="0" applyNumberFormat="1" applyBorder="1" applyAlignment="1">
      <alignment horizontal="left"/>
    </xf>
    <xf numFmtId="14" fontId="0" fillId="0" borderId="20" xfId="0" applyNumberFormat="1" applyBorder="1" applyAlignment="1">
      <alignment horizontal="left"/>
    </xf>
    <xf numFmtId="14" fontId="0" fillId="0" borderId="22" xfId="0" applyNumberFormat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PC-RPO/2017%20FILING/Acton%20Medical%20Associates/2017%20-%20Data/20180202/Acton%20Medical%20Associates%20-%20Financial%20Statements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 File"/>
      <sheetName val="Instructions"/>
      <sheetName val="System Data"/>
      <sheetName val="Sheet1"/>
    </sheetNames>
    <sheetDataSet>
      <sheetData sheetId="0"/>
      <sheetData sheetId="1"/>
      <sheetData sheetId="2">
        <row r="11">
          <cell r="A11">
            <v>-999999999999</v>
          </cell>
        </row>
        <row r="12">
          <cell r="A12">
            <v>999999999999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tabSelected="1" workbookViewId="0"/>
  </sheetViews>
  <sheetFormatPr defaultRowHeight="15" x14ac:dyDescent="0.25"/>
  <cols>
    <col min="1" max="1" width="9.140625" style="27"/>
    <col min="2" max="2" width="64" style="27" customWidth="1"/>
    <col min="3" max="3" width="15.85546875" style="27" customWidth="1"/>
    <col min="4" max="4" width="17.42578125" style="27" bestFit="1" customWidth="1"/>
    <col min="5" max="5" width="33.85546875" style="27" customWidth="1"/>
    <col min="6" max="16384" width="9.140625" style="27"/>
  </cols>
  <sheetData>
    <row r="1" spans="1:5" ht="30.75" thickTop="1" x14ac:dyDescent="0.25">
      <c r="A1" s="9" t="s">
        <v>0</v>
      </c>
      <c r="B1" s="10" t="s">
        <v>2</v>
      </c>
      <c r="C1" s="31" t="s">
        <v>139</v>
      </c>
      <c r="D1" s="31"/>
      <c r="E1" s="32"/>
    </row>
    <row r="2" spans="1:5" x14ac:dyDescent="0.25">
      <c r="A2" s="11" t="s">
        <v>4</v>
      </c>
      <c r="B2" s="1" t="s">
        <v>5</v>
      </c>
      <c r="C2" s="33" t="s">
        <v>141</v>
      </c>
      <c r="D2" s="33"/>
      <c r="E2" s="34"/>
    </row>
    <row r="3" spans="1:5" x14ac:dyDescent="0.25">
      <c r="A3" s="11" t="s">
        <v>1</v>
      </c>
      <c r="B3" s="1" t="s">
        <v>3</v>
      </c>
      <c r="C3" s="35" t="s">
        <v>140</v>
      </c>
      <c r="D3" s="36"/>
      <c r="E3" s="37"/>
    </row>
    <row r="4" spans="1:5" ht="15.75" thickBot="1" x14ac:dyDescent="0.3">
      <c r="A4" s="38"/>
      <c r="B4" s="38"/>
      <c r="C4" s="38"/>
      <c r="D4" s="38"/>
      <c r="E4" s="38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28" t="s">
        <v>16</v>
      </c>
      <c r="B6" s="29"/>
      <c r="C6" s="29"/>
      <c r="D6" s="29"/>
      <c r="E6" s="30"/>
    </row>
    <row r="7" spans="1:5" x14ac:dyDescent="0.25">
      <c r="A7" s="28" t="s">
        <v>17</v>
      </c>
      <c r="B7" s="29"/>
      <c r="C7" s="29"/>
      <c r="D7" s="29"/>
      <c r="E7" s="30"/>
    </row>
    <row r="8" spans="1:5" x14ac:dyDescent="0.25">
      <c r="A8" s="11" t="s">
        <v>6</v>
      </c>
      <c r="B8" s="1" t="s">
        <v>7</v>
      </c>
      <c r="C8" s="3">
        <v>7329953</v>
      </c>
      <c r="D8" s="3"/>
      <c r="E8" s="15"/>
    </row>
    <row r="9" spans="1:5" x14ac:dyDescent="0.25">
      <c r="A9" s="11" t="s">
        <v>12</v>
      </c>
      <c r="B9" s="1" t="s">
        <v>14</v>
      </c>
      <c r="C9" s="3"/>
      <c r="D9" s="3"/>
      <c r="E9" s="15"/>
    </row>
    <row r="10" spans="1:5" x14ac:dyDescent="0.25">
      <c r="A10" s="11" t="s">
        <v>13</v>
      </c>
      <c r="B10" s="1" t="s">
        <v>15</v>
      </c>
      <c r="C10" s="3"/>
      <c r="D10" s="3"/>
      <c r="E10" s="15"/>
    </row>
    <row r="11" spans="1:5" x14ac:dyDescent="0.25">
      <c r="A11" s="28" t="s">
        <v>18</v>
      </c>
      <c r="B11" s="29"/>
      <c r="C11" s="29"/>
      <c r="D11" s="29"/>
      <c r="E11" s="30"/>
    </row>
    <row r="12" spans="1:5" x14ac:dyDescent="0.25">
      <c r="A12" s="11" t="s">
        <v>19</v>
      </c>
      <c r="B12" s="1" t="s">
        <v>24</v>
      </c>
      <c r="C12" s="3">
        <v>1564033</v>
      </c>
      <c r="D12" s="3"/>
      <c r="E12" s="15"/>
    </row>
    <row r="13" spans="1:5" x14ac:dyDescent="0.25">
      <c r="A13" s="11" t="s">
        <v>20</v>
      </c>
      <c r="B13" s="1" t="s">
        <v>25</v>
      </c>
      <c r="C13" s="3"/>
      <c r="D13" s="3"/>
      <c r="E13" s="15"/>
    </row>
    <row r="14" spans="1:5" x14ac:dyDescent="0.25">
      <c r="A14" s="11" t="s">
        <v>21</v>
      </c>
      <c r="B14" s="1" t="s">
        <v>26</v>
      </c>
      <c r="C14" s="3"/>
      <c r="D14" s="3"/>
      <c r="E14" s="15"/>
    </row>
    <row r="15" spans="1:5" x14ac:dyDescent="0.25">
      <c r="A15" s="11" t="s">
        <v>22</v>
      </c>
      <c r="B15" s="1" t="s">
        <v>27</v>
      </c>
      <c r="C15" s="3">
        <v>1050149</v>
      </c>
      <c r="D15" s="3"/>
      <c r="E15" s="15"/>
    </row>
    <row r="16" spans="1:5" x14ac:dyDescent="0.25">
      <c r="A16" s="16" t="s">
        <v>23</v>
      </c>
      <c r="B16" s="2" t="s">
        <v>28</v>
      </c>
      <c r="C16" s="4">
        <f>SUM(C8:C10)+ SUM(C12:C15)</f>
        <v>9944135</v>
      </c>
      <c r="D16" s="4"/>
      <c r="E16" s="15"/>
    </row>
    <row r="17" spans="1:5" x14ac:dyDescent="0.25">
      <c r="A17" s="28" t="s">
        <v>29</v>
      </c>
      <c r="B17" s="29"/>
      <c r="C17" s="29"/>
      <c r="D17" s="29"/>
      <c r="E17" s="30"/>
    </row>
    <row r="18" spans="1:5" x14ac:dyDescent="0.25">
      <c r="A18" s="11" t="s">
        <v>30</v>
      </c>
      <c r="B18" s="1" t="s">
        <v>41</v>
      </c>
      <c r="C18" s="3"/>
      <c r="D18" s="3"/>
      <c r="E18" s="15"/>
    </row>
    <row r="19" spans="1:5" x14ac:dyDescent="0.25">
      <c r="A19" s="11" t="s">
        <v>31</v>
      </c>
      <c r="B19" s="1" t="s">
        <v>42</v>
      </c>
      <c r="C19" s="3"/>
      <c r="D19" s="3"/>
      <c r="E19" s="15"/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/>
      <c r="D21" s="3"/>
      <c r="E21" s="15"/>
    </row>
    <row r="22" spans="1:5" x14ac:dyDescent="0.25">
      <c r="A22" s="11" t="s">
        <v>34</v>
      </c>
      <c r="B22" s="1" t="s">
        <v>45</v>
      </c>
      <c r="C22" s="3">
        <v>15897950</v>
      </c>
      <c r="D22" s="3"/>
      <c r="E22" s="15"/>
    </row>
    <row r="23" spans="1:5" x14ac:dyDescent="0.25">
      <c r="A23" s="11" t="s">
        <v>35</v>
      </c>
      <c r="B23" s="1" t="s">
        <v>46</v>
      </c>
      <c r="C23" s="3">
        <v>9867546</v>
      </c>
      <c r="D23" s="3"/>
      <c r="E23" s="15"/>
    </row>
    <row r="24" spans="1:5" x14ac:dyDescent="0.25">
      <c r="A24" s="16" t="s">
        <v>36</v>
      </c>
      <c r="B24" s="2" t="s">
        <v>47</v>
      </c>
      <c r="C24" s="4">
        <f>C22-C23</f>
        <v>6030404</v>
      </c>
      <c r="D24" s="4"/>
      <c r="E24" s="15"/>
    </row>
    <row r="25" spans="1:5" x14ac:dyDescent="0.25">
      <c r="A25" s="11" t="s">
        <v>37</v>
      </c>
      <c r="B25" s="1" t="s">
        <v>48</v>
      </c>
      <c r="C25" s="3"/>
      <c r="D25" s="3"/>
      <c r="E25" s="15"/>
    </row>
    <row r="26" spans="1:5" x14ac:dyDescent="0.25">
      <c r="A26" s="16" t="s">
        <v>38</v>
      </c>
      <c r="B26" s="2" t="s">
        <v>49</v>
      </c>
      <c r="C26" s="4">
        <f>SUM(C18:C21) + SUM(C24:C25)</f>
        <v>6030404</v>
      </c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15974539</v>
      </c>
      <c r="D27" s="4"/>
      <c r="E27" s="15"/>
    </row>
    <row r="28" spans="1:5" x14ac:dyDescent="0.25">
      <c r="A28" s="28" t="s">
        <v>50</v>
      </c>
      <c r="B28" s="29"/>
      <c r="C28" s="29"/>
      <c r="D28" s="29"/>
      <c r="E28" s="30"/>
    </row>
    <row r="29" spans="1:5" x14ac:dyDescent="0.25">
      <c r="A29" s="28" t="s">
        <v>51</v>
      </c>
      <c r="B29" s="29"/>
      <c r="C29" s="29"/>
      <c r="D29" s="29"/>
      <c r="E29" s="30"/>
    </row>
    <row r="30" spans="1:5" x14ac:dyDescent="0.25">
      <c r="A30" s="11" t="s">
        <v>52</v>
      </c>
      <c r="B30" s="1" t="s">
        <v>57</v>
      </c>
      <c r="C30" s="3">
        <v>88034</v>
      </c>
      <c r="D30" s="26"/>
      <c r="E30" s="15"/>
    </row>
    <row r="31" spans="1:5" x14ac:dyDescent="0.25">
      <c r="A31" s="11" t="s">
        <v>53</v>
      </c>
      <c r="B31" s="1" t="s">
        <v>58</v>
      </c>
      <c r="C31" s="3"/>
      <c r="D31" s="3"/>
      <c r="E31" s="15"/>
    </row>
    <row r="32" spans="1:5" x14ac:dyDescent="0.25">
      <c r="A32" s="11" t="s">
        <v>54</v>
      </c>
      <c r="B32" s="1" t="s">
        <v>59</v>
      </c>
      <c r="C32" s="3"/>
      <c r="D32" s="3"/>
      <c r="E32" s="15"/>
    </row>
    <row r="33" spans="1:5" x14ac:dyDescent="0.25">
      <c r="A33" s="11" t="s">
        <v>55</v>
      </c>
      <c r="B33" s="1" t="s">
        <v>60</v>
      </c>
      <c r="C33" s="3">
        <v>5282412</v>
      </c>
      <c r="D33" s="26"/>
      <c r="E33" s="15"/>
    </row>
    <row r="34" spans="1:5" x14ac:dyDescent="0.25">
      <c r="A34" s="16" t="s">
        <v>56</v>
      </c>
      <c r="B34" s="2" t="s">
        <v>61</v>
      </c>
      <c r="C34" s="4">
        <f>SUM(C30:C33)</f>
        <v>5370446</v>
      </c>
      <c r="D34" s="4"/>
      <c r="E34" s="15"/>
    </row>
    <row r="35" spans="1:5" x14ac:dyDescent="0.25">
      <c r="A35" s="28" t="s">
        <v>73</v>
      </c>
      <c r="B35" s="40"/>
      <c r="C35" s="40"/>
      <c r="D35" s="40"/>
      <c r="E35" s="41"/>
    </row>
    <row r="36" spans="1:5" x14ac:dyDescent="0.25">
      <c r="A36" s="17" t="s">
        <v>74</v>
      </c>
      <c r="B36" s="5" t="s">
        <v>80</v>
      </c>
      <c r="C36" s="8">
        <v>652922</v>
      </c>
      <c r="D36" s="8"/>
      <c r="E36" s="18"/>
    </row>
    <row r="37" spans="1:5" x14ac:dyDescent="0.25">
      <c r="A37" s="17" t="s">
        <v>75</v>
      </c>
      <c r="B37" s="5" t="s">
        <v>81</v>
      </c>
      <c r="C37" s="8"/>
      <c r="D37" s="8"/>
      <c r="E37" s="18"/>
    </row>
    <row r="38" spans="1:5" x14ac:dyDescent="0.25">
      <c r="A38" s="17" t="s">
        <v>76</v>
      </c>
      <c r="B38" s="5" t="s">
        <v>82</v>
      </c>
      <c r="C38" s="8"/>
      <c r="D38" s="8"/>
      <c r="E38" s="18"/>
    </row>
    <row r="39" spans="1:5" x14ac:dyDescent="0.25">
      <c r="A39" s="17" t="s">
        <v>77</v>
      </c>
      <c r="B39" s="5" t="s">
        <v>83</v>
      </c>
      <c r="C39" s="8">
        <f>SUM(C36:C38)</f>
        <v>652922</v>
      </c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6023368</v>
      </c>
      <c r="D40" s="7"/>
      <c r="E40" s="18"/>
    </row>
    <row r="41" spans="1:5" x14ac:dyDescent="0.25">
      <c r="A41" s="28" t="s">
        <v>62</v>
      </c>
      <c r="B41" s="29"/>
      <c r="C41" s="29"/>
      <c r="D41" s="29"/>
      <c r="E41" s="30"/>
    </row>
    <row r="42" spans="1:5" x14ac:dyDescent="0.25">
      <c r="A42" s="11" t="s">
        <v>63</v>
      </c>
      <c r="B42" s="1" t="s">
        <v>70</v>
      </c>
      <c r="C42" s="3">
        <v>9782421</v>
      </c>
      <c r="D42" s="3"/>
      <c r="E42" s="15"/>
    </row>
    <row r="43" spans="1:5" x14ac:dyDescent="0.25">
      <c r="A43" s="11" t="s">
        <v>64</v>
      </c>
      <c r="B43" s="1" t="s">
        <v>71</v>
      </c>
      <c r="C43" s="3">
        <v>168750</v>
      </c>
      <c r="D43" s="3"/>
      <c r="E43" s="15"/>
    </row>
    <row r="44" spans="1:5" x14ac:dyDescent="0.25">
      <c r="A44" s="11" t="s">
        <v>65</v>
      </c>
      <c r="B44" s="1" t="s">
        <v>72</v>
      </c>
      <c r="C44" s="3"/>
      <c r="D44" s="3"/>
      <c r="E44" s="15"/>
    </row>
    <row r="45" spans="1:5" x14ac:dyDescent="0.25">
      <c r="A45" s="16" t="s">
        <v>66</v>
      </c>
      <c r="B45" s="2" t="s">
        <v>68</v>
      </c>
      <c r="C45" s="4">
        <f>SUM(C42:C44)</f>
        <v>9951171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15974539</v>
      </c>
      <c r="D46" s="22"/>
      <c r="E46" s="23"/>
    </row>
    <row r="47" spans="1:5" ht="16.5" thickTop="1" thickBot="1" x14ac:dyDescent="0.3">
      <c r="A47" s="39"/>
      <c r="B47" s="39"/>
      <c r="C47" s="39"/>
      <c r="D47" s="39"/>
      <c r="E47" s="39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28" t="s">
        <v>85</v>
      </c>
      <c r="B49" s="29"/>
      <c r="C49" s="29"/>
      <c r="D49" s="29"/>
      <c r="E49" s="30"/>
    </row>
    <row r="50" spans="1:5" x14ac:dyDescent="0.25">
      <c r="A50" s="11" t="s">
        <v>86</v>
      </c>
      <c r="B50" s="1" t="s">
        <v>91</v>
      </c>
      <c r="C50" s="3">
        <v>33073590</v>
      </c>
      <c r="D50" s="3"/>
      <c r="E50" s="15"/>
    </row>
    <row r="51" spans="1:5" x14ac:dyDescent="0.25">
      <c r="A51" s="11" t="s">
        <v>87</v>
      </c>
      <c r="B51" s="1" t="s">
        <v>92</v>
      </c>
      <c r="C51" s="3">
        <v>474388</v>
      </c>
      <c r="D51" s="3"/>
      <c r="E51" s="15"/>
    </row>
    <row r="52" spans="1:5" x14ac:dyDescent="0.25">
      <c r="A52" s="11" t="s">
        <v>88</v>
      </c>
      <c r="B52" s="1" t="s">
        <v>93</v>
      </c>
      <c r="C52" s="3">
        <v>272604</v>
      </c>
      <c r="D52" s="3"/>
      <c r="E52" s="15"/>
    </row>
    <row r="53" spans="1:5" x14ac:dyDescent="0.25">
      <c r="A53" s="16" t="s">
        <v>89</v>
      </c>
      <c r="B53" s="2" t="s">
        <v>90</v>
      </c>
      <c r="C53" s="4">
        <f>SUM(C50:C52)</f>
        <v>33820582</v>
      </c>
      <c r="D53" s="4"/>
      <c r="E53" s="15"/>
    </row>
    <row r="54" spans="1:5" x14ac:dyDescent="0.25">
      <c r="A54" s="28" t="s">
        <v>94</v>
      </c>
      <c r="B54" s="29"/>
      <c r="C54" s="29"/>
      <c r="D54" s="29"/>
      <c r="E54" s="30"/>
    </row>
    <row r="55" spans="1:5" x14ac:dyDescent="0.25">
      <c r="A55" s="11" t="s">
        <v>95</v>
      </c>
      <c r="B55" s="1" t="s">
        <v>104</v>
      </c>
      <c r="C55" s="3"/>
      <c r="D55" s="3"/>
      <c r="E55" s="15"/>
    </row>
    <row r="56" spans="1:5" x14ac:dyDescent="0.25">
      <c r="A56" s="11" t="s">
        <v>96</v>
      </c>
      <c r="B56" s="1" t="s">
        <v>105</v>
      </c>
      <c r="C56" s="3">
        <v>3447093</v>
      </c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/>
      <c r="D58" s="3"/>
      <c r="E58" s="15"/>
    </row>
    <row r="59" spans="1:5" x14ac:dyDescent="0.25">
      <c r="A59" s="11" t="s">
        <v>99</v>
      </c>
      <c r="B59" s="1" t="s">
        <v>108</v>
      </c>
      <c r="C59" s="3"/>
      <c r="D59" s="3"/>
      <c r="E59" s="15"/>
    </row>
    <row r="60" spans="1:5" x14ac:dyDescent="0.25">
      <c r="A60" s="16" t="s">
        <v>100</v>
      </c>
      <c r="B60" s="2" t="s">
        <v>102</v>
      </c>
      <c r="C60" s="4">
        <f>SUM(C55:C59)</f>
        <v>3447093</v>
      </c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37267675</v>
      </c>
      <c r="D61" s="4"/>
      <c r="E61" s="15"/>
    </row>
    <row r="62" spans="1:5" x14ac:dyDescent="0.25">
      <c r="A62" s="28" t="s">
        <v>109</v>
      </c>
      <c r="B62" s="29"/>
      <c r="C62" s="29"/>
      <c r="D62" s="29"/>
      <c r="E62" s="30"/>
    </row>
    <row r="63" spans="1:5" x14ac:dyDescent="0.25">
      <c r="A63" s="11" t="s">
        <v>110</v>
      </c>
      <c r="B63" s="1" t="s">
        <v>120</v>
      </c>
      <c r="C63" s="3">
        <v>23148258</v>
      </c>
      <c r="D63" s="3"/>
      <c r="E63" s="15"/>
    </row>
    <row r="64" spans="1:5" x14ac:dyDescent="0.25">
      <c r="A64" s="11" t="s">
        <v>111</v>
      </c>
      <c r="B64" s="1" t="s">
        <v>121</v>
      </c>
      <c r="C64" s="3">
        <v>745795</v>
      </c>
      <c r="D64" s="3"/>
      <c r="E64" s="15"/>
    </row>
    <row r="65" spans="1:5" x14ac:dyDescent="0.25">
      <c r="A65" s="11" t="s">
        <v>112</v>
      </c>
      <c r="B65" s="1" t="s">
        <v>122</v>
      </c>
      <c r="C65" s="3">
        <v>35489</v>
      </c>
      <c r="D65" s="3"/>
      <c r="E65" s="15"/>
    </row>
    <row r="66" spans="1:5" x14ac:dyDescent="0.25">
      <c r="A66" s="11" t="s">
        <v>113</v>
      </c>
      <c r="B66" s="1" t="s">
        <v>123</v>
      </c>
      <c r="C66" s="3"/>
      <c r="D66" s="3"/>
      <c r="E66" s="15"/>
    </row>
    <row r="67" spans="1:5" x14ac:dyDescent="0.25">
      <c r="A67" s="11" t="s">
        <v>114</v>
      </c>
      <c r="B67" s="1" t="s">
        <v>124</v>
      </c>
      <c r="C67" s="3">
        <v>16822756</v>
      </c>
      <c r="D67" s="3"/>
      <c r="E67" s="15"/>
    </row>
    <row r="68" spans="1:5" x14ac:dyDescent="0.25">
      <c r="A68" s="11" t="s">
        <v>115</v>
      </c>
      <c r="B68" s="1" t="s">
        <v>125</v>
      </c>
      <c r="C68" s="3"/>
      <c r="D68" s="3"/>
      <c r="E68" s="15"/>
    </row>
    <row r="69" spans="1:5" x14ac:dyDescent="0.25">
      <c r="A69" s="16" t="s">
        <v>116</v>
      </c>
      <c r="B69" s="2" t="s">
        <v>118</v>
      </c>
      <c r="C69" s="4">
        <f>SUM(C63:C68)</f>
        <v>40752298</v>
      </c>
      <c r="D69" s="4"/>
      <c r="E69" s="15"/>
    </row>
    <row r="70" spans="1:5" x14ac:dyDescent="0.25">
      <c r="A70" s="16" t="s">
        <v>117</v>
      </c>
      <c r="B70" s="2" t="s">
        <v>119</v>
      </c>
      <c r="C70" s="4">
        <f>C61-C69</f>
        <v>-3484623</v>
      </c>
      <c r="D70" s="4"/>
      <c r="E70" s="15"/>
    </row>
    <row r="71" spans="1:5" x14ac:dyDescent="0.25">
      <c r="A71" s="28" t="s">
        <v>126</v>
      </c>
      <c r="B71" s="29"/>
      <c r="C71" s="29"/>
      <c r="D71" s="29"/>
      <c r="E71" s="30"/>
    </row>
    <row r="72" spans="1:5" x14ac:dyDescent="0.25">
      <c r="A72" s="11" t="s">
        <v>127</v>
      </c>
      <c r="B72" s="1" t="s">
        <v>134</v>
      </c>
      <c r="C72" s="3"/>
      <c r="D72" s="3"/>
      <c r="E72" s="24"/>
    </row>
    <row r="73" spans="1:5" x14ac:dyDescent="0.25">
      <c r="A73" s="11" t="s">
        <v>128</v>
      </c>
      <c r="B73" s="1" t="s">
        <v>135</v>
      </c>
      <c r="C73" s="3"/>
      <c r="D73" s="3"/>
      <c r="E73" s="24"/>
    </row>
    <row r="74" spans="1:5" x14ac:dyDescent="0.25">
      <c r="A74" s="16" t="s">
        <v>129</v>
      </c>
      <c r="B74" s="2" t="s">
        <v>136</v>
      </c>
      <c r="C74" s="4">
        <f>C70+C72+C73</f>
        <v>-3484623</v>
      </c>
      <c r="D74" s="4"/>
      <c r="E74" s="24"/>
    </row>
    <row r="75" spans="1:5" x14ac:dyDescent="0.25">
      <c r="A75" s="11" t="s">
        <v>130</v>
      </c>
      <c r="B75" s="1" t="s">
        <v>137</v>
      </c>
      <c r="C75" s="3"/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-3484623</v>
      </c>
      <c r="D77" s="22"/>
      <c r="E77" s="25"/>
    </row>
    <row r="78" spans="1:5" ht="15.75" thickTop="1" x14ac:dyDescent="0.25"/>
  </sheetData>
  <mergeCells count="17">
    <mergeCell ref="A7:E7"/>
    <mergeCell ref="A11:E11"/>
    <mergeCell ref="C1:E1"/>
    <mergeCell ref="C2:E2"/>
    <mergeCell ref="C3:E3"/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</mergeCells>
  <pageMargins left="0.7" right="0.7" top="0.75" bottom="0.75" header="0.3" footer="0.3"/>
  <pageSetup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System-Level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Tom Hajj</cp:lastModifiedBy>
  <cp:lastPrinted>2018-06-11T17:53:58Z</cp:lastPrinted>
  <dcterms:created xsi:type="dcterms:W3CDTF">2018-06-11T14:55:00Z</dcterms:created>
  <dcterms:modified xsi:type="dcterms:W3CDTF">2019-03-29T17:40:17Z</dcterms:modified>
</cp:coreProperties>
</file>