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2" windowWidth="14040" windowHeight="9780" activeTab="11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E" sheetId="6" r:id="rId6"/>
    <sheet name="JULY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calcPr calcId="145621"/>
</workbook>
</file>

<file path=xl/calcChain.xml><?xml version="1.0" encoding="utf-8"?>
<calcChain xmlns="http://schemas.openxmlformats.org/spreadsheetml/2006/main">
  <c r="F2" i="12" l="1"/>
  <c r="G2" i="12"/>
  <c r="H3" i="12" s="1"/>
  <c r="F3" i="12"/>
  <c r="I3" i="12" s="1"/>
  <c r="G3" i="12"/>
  <c r="J3" i="12"/>
  <c r="F4" i="12"/>
  <c r="G4" i="12"/>
  <c r="F5" i="12"/>
  <c r="G5" i="12"/>
  <c r="F6" i="12"/>
  <c r="G6" i="12"/>
  <c r="F7" i="12"/>
  <c r="G7" i="12"/>
  <c r="F8" i="12"/>
  <c r="G8" i="12"/>
  <c r="J8" i="12" s="1"/>
  <c r="I8" i="12"/>
  <c r="F9" i="12"/>
  <c r="G9" i="12"/>
  <c r="F10" i="12"/>
  <c r="G10" i="12"/>
  <c r="F11" i="12"/>
  <c r="G11" i="12"/>
  <c r="F12" i="12"/>
  <c r="G12" i="12"/>
  <c r="F13" i="12"/>
  <c r="I13" i="12" s="1"/>
  <c r="G13" i="12"/>
  <c r="J13" i="12" s="1"/>
  <c r="H13" i="12"/>
  <c r="F14" i="12"/>
  <c r="G14" i="12"/>
  <c r="F15" i="12"/>
  <c r="G15" i="12"/>
  <c r="F16" i="12"/>
  <c r="G16" i="12"/>
  <c r="F17" i="12"/>
  <c r="G17" i="12"/>
  <c r="J17" i="12" s="1"/>
  <c r="I17" i="12"/>
  <c r="F18" i="12"/>
  <c r="G18" i="12"/>
  <c r="F19" i="12"/>
  <c r="G19" i="12"/>
  <c r="F20" i="12"/>
  <c r="G20" i="12"/>
  <c r="F21" i="12"/>
  <c r="G21" i="12"/>
  <c r="F22" i="12"/>
  <c r="I22" i="12" s="1"/>
  <c r="G22" i="12"/>
  <c r="J22" i="12" s="1"/>
  <c r="H22" i="12"/>
  <c r="F23" i="12"/>
  <c r="G23" i="12"/>
  <c r="F24" i="12"/>
  <c r="G24" i="12"/>
  <c r="F25" i="12"/>
  <c r="G25" i="12"/>
  <c r="F26" i="12"/>
  <c r="G26" i="12"/>
  <c r="F27" i="12"/>
  <c r="I27" i="12" s="1"/>
  <c r="G27" i="12"/>
  <c r="H27" i="12" s="1"/>
  <c r="F28" i="12"/>
  <c r="G28" i="12"/>
  <c r="F29" i="12"/>
  <c r="G29" i="12"/>
  <c r="F30" i="12"/>
  <c r="G30" i="12"/>
  <c r="F31" i="12"/>
  <c r="G31" i="12"/>
  <c r="F32" i="12"/>
  <c r="I32" i="12" s="1"/>
  <c r="G32" i="12"/>
  <c r="J32" i="12"/>
  <c r="F33" i="12"/>
  <c r="G33" i="12"/>
  <c r="F34" i="12"/>
  <c r="G34" i="12"/>
  <c r="F35" i="12"/>
  <c r="G35" i="12"/>
  <c r="F36" i="12"/>
  <c r="G36" i="12"/>
  <c r="F37" i="12"/>
  <c r="G37" i="12"/>
  <c r="J37" i="12" s="1"/>
  <c r="I37" i="12"/>
  <c r="F38" i="12"/>
  <c r="G38" i="12"/>
  <c r="F39" i="12"/>
  <c r="G39" i="12"/>
  <c r="F40" i="12"/>
  <c r="G40" i="12"/>
  <c r="F41" i="12"/>
  <c r="G41" i="12"/>
  <c r="I2" i="12" l="1"/>
  <c r="H37" i="12"/>
  <c r="J27" i="12"/>
  <c r="H17" i="12"/>
  <c r="H8" i="12"/>
  <c r="H2" i="12" s="1"/>
  <c r="J2" i="12"/>
  <c r="H32" i="12"/>
  <c r="F2" i="11"/>
  <c r="I8" i="11" s="1"/>
  <c r="G2" i="11"/>
  <c r="J2" i="11"/>
  <c r="F3" i="11"/>
  <c r="G3" i="11"/>
  <c r="H3" i="11"/>
  <c r="H2" i="11" s="1"/>
  <c r="I3" i="11"/>
  <c r="J3" i="11"/>
  <c r="F4" i="11"/>
  <c r="G4" i="11"/>
  <c r="F5" i="11"/>
  <c r="G5" i="11"/>
  <c r="F6" i="11"/>
  <c r="G6" i="11"/>
  <c r="F7" i="11"/>
  <c r="G7" i="11"/>
  <c r="F8" i="11"/>
  <c r="G8" i="11"/>
  <c r="J8" i="11" s="1"/>
  <c r="H8" i="11"/>
  <c r="F9" i="11"/>
  <c r="G9" i="11"/>
  <c r="F10" i="11"/>
  <c r="G10" i="11"/>
  <c r="F11" i="11"/>
  <c r="G11" i="11"/>
  <c r="F12" i="11"/>
  <c r="G12" i="11"/>
  <c r="F13" i="11"/>
  <c r="I13" i="11" s="1"/>
  <c r="G13" i="11"/>
  <c r="H13" i="11" s="1"/>
  <c r="F14" i="11"/>
  <c r="G14" i="11"/>
  <c r="F15" i="11"/>
  <c r="G15" i="11"/>
  <c r="F16" i="11"/>
  <c r="G16" i="11"/>
  <c r="F17" i="11"/>
  <c r="G17" i="11"/>
  <c r="J17" i="11" s="1"/>
  <c r="H17" i="11"/>
  <c r="F18" i="11"/>
  <c r="G18" i="11"/>
  <c r="F19" i="11"/>
  <c r="G19" i="11"/>
  <c r="F20" i="11"/>
  <c r="G20" i="11"/>
  <c r="F21" i="11"/>
  <c r="G21" i="11"/>
  <c r="F22" i="11"/>
  <c r="I22" i="11" s="1"/>
  <c r="G22" i="11"/>
  <c r="H22" i="11" s="1"/>
  <c r="F23" i="11"/>
  <c r="G23" i="11"/>
  <c r="F24" i="11"/>
  <c r="G24" i="11"/>
  <c r="F25" i="11"/>
  <c r="G25" i="11"/>
  <c r="F26" i="11"/>
  <c r="G26" i="11"/>
  <c r="F27" i="11"/>
  <c r="I27" i="11" s="1"/>
  <c r="G27" i="11"/>
  <c r="H27" i="11" s="1"/>
  <c r="J27" i="11"/>
  <c r="F28" i="11"/>
  <c r="G28" i="11"/>
  <c r="F29" i="11"/>
  <c r="G29" i="11"/>
  <c r="F30" i="11"/>
  <c r="G30" i="11"/>
  <c r="F31" i="11"/>
  <c r="G31" i="11"/>
  <c r="F32" i="11"/>
  <c r="G32" i="11"/>
  <c r="H32" i="11"/>
  <c r="I32" i="11"/>
  <c r="J32" i="11"/>
  <c r="F33" i="11"/>
  <c r="G33" i="11"/>
  <c r="F34" i="11"/>
  <c r="G34" i="11"/>
  <c r="F35" i="11"/>
  <c r="G35" i="11"/>
  <c r="F36" i="11"/>
  <c r="G36" i="11"/>
  <c r="F37" i="11"/>
  <c r="G37" i="11"/>
  <c r="J37" i="11" s="1"/>
  <c r="H37" i="11"/>
  <c r="F38" i="11"/>
  <c r="G38" i="11"/>
  <c r="F39" i="11"/>
  <c r="G39" i="11"/>
  <c r="F40" i="11"/>
  <c r="G40" i="11"/>
  <c r="F41" i="11"/>
  <c r="G41" i="11"/>
  <c r="J22" i="11" l="1"/>
  <c r="J13" i="11"/>
  <c r="I37" i="11"/>
  <c r="I17" i="11"/>
  <c r="I2" i="11" s="1"/>
  <c r="F2" i="10"/>
  <c r="G2" i="10"/>
  <c r="H3" i="10" s="1"/>
  <c r="F3" i="10"/>
  <c r="I3" i="10" s="1"/>
  <c r="G3" i="10"/>
  <c r="J3" i="10"/>
  <c r="F4" i="10"/>
  <c r="G4" i="10"/>
  <c r="F5" i="10"/>
  <c r="G5" i="10"/>
  <c r="F6" i="10"/>
  <c r="G6" i="10"/>
  <c r="F7" i="10"/>
  <c r="G7" i="10"/>
  <c r="F8" i="10"/>
  <c r="G8" i="10"/>
  <c r="J8" i="10" s="1"/>
  <c r="I8" i="10"/>
  <c r="F9" i="10"/>
  <c r="G9" i="10"/>
  <c r="F10" i="10"/>
  <c r="G10" i="10"/>
  <c r="F11" i="10"/>
  <c r="G11" i="10"/>
  <c r="F12" i="10"/>
  <c r="G12" i="10"/>
  <c r="F13" i="10"/>
  <c r="I13" i="10" s="1"/>
  <c r="G13" i="10"/>
  <c r="J13" i="10" s="1"/>
  <c r="H13" i="10"/>
  <c r="F14" i="10"/>
  <c r="G14" i="10"/>
  <c r="F15" i="10"/>
  <c r="G15" i="10"/>
  <c r="F16" i="10"/>
  <c r="G16" i="10"/>
  <c r="F17" i="10"/>
  <c r="G17" i="10"/>
  <c r="J17" i="10" s="1"/>
  <c r="I17" i="10"/>
  <c r="F18" i="10"/>
  <c r="G18" i="10"/>
  <c r="F19" i="10"/>
  <c r="G19" i="10"/>
  <c r="F20" i="10"/>
  <c r="G20" i="10"/>
  <c r="F21" i="10"/>
  <c r="G21" i="10"/>
  <c r="F22" i="10"/>
  <c r="I22" i="10" s="1"/>
  <c r="G22" i="10"/>
  <c r="J22" i="10" s="1"/>
  <c r="H22" i="10"/>
  <c r="F23" i="10"/>
  <c r="G23" i="10"/>
  <c r="F24" i="10"/>
  <c r="G24" i="10"/>
  <c r="F25" i="10"/>
  <c r="G25" i="10"/>
  <c r="F26" i="10"/>
  <c r="G26" i="10"/>
  <c r="F27" i="10"/>
  <c r="I27" i="10" s="1"/>
  <c r="G27" i="10"/>
  <c r="J27" i="10" s="1"/>
  <c r="F28" i="10"/>
  <c r="G28" i="10"/>
  <c r="F29" i="10"/>
  <c r="G29" i="10"/>
  <c r="F30" i="10"/>
  <c r="G30" i="10"/>
  <c r="F31" i="10"/>
  <c r="G31" i="10"/>
  <c r="F32" i="10"/>
  <c r="I32" i="10" s="1"/>
  <c r="G32" i="10"/>
  <c r="J32" i="10"/>
  <c r="F33" i="10"/>
  <c r="G33" i="10"/>
  <c r="F34" i="10"/>
  <c r="G34" i="10"/>
  <c r="F35" i="10"/>
  <c r="G35" i="10"/>
  <c r="F36" i="10"/>
  <c r="G36" i="10"/>
  <c r="F37" i="10"/>
  <c r="G37" i="10"/>
  <c r="J37" i="10" s="1"/>
  <c r="I37" i="10"/>
  <c r="F38" i="10"/>
  <c r="G38" i="10"/>
  <c r="F39" i="10"/>
  <c r="G39" i="10"/>
  <c r="F40" i="10"/>
  <c r="G40" i="10"/>
  <c r="F41" i="10"/>
  <c r="G41" i="10"/>
  <c r="I2" i="10" l="1"/>
  <c r="H2" i="10"/>
  <c r="H37" i="10"/>
  <c r="H17" i="10"/>
  <c r="H8" i="10"/>
  <c r="J2" i="10"/>
  <c r="H32" i="10"/>
  <c r="H27" i="10"/>
  <c r="F2" i="9"/>
  <c r="G2" i="9"/>
  <c r="J2" i="9" s="1"/>
  <c r="F3" i="9"/>
  <c r="I3" i="9" s="1"/>
  <c r="G3" i="9"/>
  <c r="J3" i="9"/>
  <c r="F4" i="9"/>
  <c r="G4" i="9"/>
  <c r="F5" i="9"/>
  <c r="G5" i="9"/>
  <c r="F6" i="9"/>
  <c r="G6" i="9"/>
  <c r="F7" i="9"/>
  <c r="G7" i="9"/>
  <c r="F8" i="9"/>
  <c r="G8" i="9"/>
  <c r="H8" i="9" s="1"/>
  <c r="I8" i="9"/>
  <c r="F9" i="9"/>
  <c r="G9" i="9"/>
  <c r="F10" i="9"/>
  <c r="G10" i="9"/>
  <c r="F11" i="9"/>
  <c r="G11" i="9"/>
  <c r="F12" i="9"/>
  <c r="G12" i="9"/>
  <c r="F13" i="9"/>
  <c r="I13" i="9" s="1"/>
  <c r="G13" i="9"/>
  <c r="H13" i="9"/>
  <c r="J13" i="9"/>
  <c r="F14" i="9"/>
  <c r="G14" i="9"/>
  <c r="F15" i="9"/>
  <c r="G15" i="9"/>
  <c r="F16" i="9"/>
  <c r="G16" i="9"/>
  <c r="F17" i="9"/>
  <c r="G17" i="9"/>
  <c r="H17" i="9" s="1"/>
  <c r="I17" i="9"/>
  <c r="F18" i="9"/>
  <c r="G18" i="9"/>
  <c r="F19" i="9"/>
  <c r="G19" i="9"/>
  <c r="F20" i="9"/>
  <c r="G20" i="9"/>
  <c r="F21" i="9"/>
  <c r="G21" i="9"/>
  <c r="F22" i="9"/>
  <c r="I22" i="9" s="1"/>
  <c r="G22" i="9"/>
  <c r="H22" i="9"/>
  <c r="J22" i="9"/>
  <c r="F23" i="9"/>
  <c r="G23" i="9"/>
  <c r="F24" i="9"/>
  <c r="G24" i="9"/>
  <c r="F25" i="9"/>
  <c r="G25" i="9"/>
  <c r="F26" i="9"/>
  <c r="G26" i="9"/>
  <c r="F27" i="9"/>
  <c r="G27" i="9"/>
  <c r="J27" i="9" s="1"/>
  <c r="I27" i="9"/>
  <c r="F28" i="9"/>
  <c r="G28" i="9"/>
  <c r="F29" i="9"/>
  <c r="G29" i="9"/>
  <c r="F30" i="9"/>
  <c r="G30" i="9"/>
  <c r="F31" i="9"/>
  <c r="G31" i="9"/>
  <c r="F32" i="9"/>
  <c r="I32" i="9" s="1"/>
  <c r="G32" i="9"/>
  <c r="J32" i="9"/>
  <c r="F33" i="9"/>
  <c r="G33" i="9"/>
  <c r="F34" i="9"/>
  <c r="G34" i="9"/>
  <c r="F35" i="9"/>
  <c r="G35" i="9"/>
  <c r="F36" i="9"/>
  <c r="G36" i="9"/>
  <c r="F37" i="9"/>
  <c r="G37" i="9"/>
  <c r="H37" i="9" s="1"/>
  <c r="I37" i="9"/>
  <c r="F38" i="9"/>
  <c r="G38" i="9"/>
  <c r="F39" i="9"/>
  <c r="G39" i="9"/>
  <c r="F40" i="9"/>
  <c r="G40" i="9"/>
  <c r="F41" i="9"/>
  <c r="G41" i="9"/>
  <c r="I2" i="9" l="1"/>
  <c r="H32" i="9"/>
  <c r="H3" i="9"/>
  <c r="J37" i="9"/>
  <c r="H27" i="9"/>
  <c r="J17" i="9"/>
  <c r="J8" i="9"/>
  <c r="F2" i="8"/>
  <c r="I13" i="8" s="1"/>
  <c r="G2" i="8"/>
  <c r="J2" i="8"/>
  <c r="F3" i="8"/>
  <c r="G3" i="8"/>
  <c r="J3" i="8" s="1"/>
  <c r="I3" i="8"/>
  <c r="F4" i="8"/>
  <c r="G4" i="8"/>
  <c r="F5" i="8"/>
  <c r="G5" i="8"/>
  <c r="F6" i="8"/>
  <c r="G6" i="8"/>
  <c r="F7" i="8"/>
  <c r="G7" i="8"/>
  <c r="F8" i="8"/>
  <c r="I8" i="8" s="1"/>
  <c r="G8" i="8"/>
  <c r="H8" i="8"/>
  <c r="J8" i="8"/>
  <c r="F9" i="8"/>
  <c r="G9" i="8"/>
  <c r="F10" i="8"/>
  <c r="G10" i="8"/>
  <c r="F11" i="8"/>
  <c r="G11" i="8"/>
  <c r="F12" i="8"/>
  <c r="G12" i="8"/>
  <c r="F13" i="8"/>
  <c r="G13" i="8"/>
  <c r="H13" i="8" s="1"/>
  <c r="F14" i="8"/>
  <c r="G14" i="8"/>
  <c r="F15" i="8"/>
  <c r="G15" i="8"/>
  <c r="F16" i="8"/>
  <c r="G16" i="8"/>
  <c r="F17" i="8"/>
  <c r="I17" i="8" s="1"/>
  <c r="G17" i="8"/>
  <c r="H17" i="8"/>
  <c r="J17" i="8"/>
  <c r="F18" i="8"/>
  <c r="G18" i="8"/>
  <c r="F19" i="8"/>
  <c r="G19" i="8"/>
  <c r="F20" i="8"/>
  <c r="G20" i="8"/>
  <c r="F21" i="8"/>
  <c r="G21" i="8"/>
  <c r="F22" i="8"/>
  <c r="G22" i="8"/>
  <c r="H22" i="8" s="1"/>
  <c r="F23" i="8"/>
  <c r="G23" i="8"/>
  <c r="F24" i="8"/>
  <c r="G24" i="8"/>
  <c r="F25" i="8"/>
  <c r="G25" i="8"/>
  <c r="F26" i="8"/>
  <c r="G26" i="8"/>
  <c r="F27" i="8"/>
  <c r="I27" i="8" s="1"/>
  <c r="G27" i="8"/>
  <c r="H27" i="8"/>
  <c r="J27" i="8"/>
  <c r="F28" i="8"/>
  <c r="G28" i="8"/>
  <c r="F29" i="8"/>
  <c r="G29" i="8"/>
  <c r="F30" i="8"/>
  <c r="G30" i="8"/>
  <c r="F31" i="8"/>
  <c r="G31" i="8"/>
  <c r="F32" i="8"/>
  <c r="G32" i="8"/>
  <c r="J32" i="8" s="1"/>
  <c r="I32" i="8"/>
  <c r="F33" i="8"/>
  <c r="G33" i="8"/>
  <c r="F34" i="8"/>
  <c r="G34" i="8"/>
  <c r="F35" i="8"/>
  <c r="G35" i="8"/>
  <c r="F36" i="8"/>
  <c r="G36" i="8"/>
  <c r="F37" i="8"/>
  <c r="I37" i="8" s="1"/>
  <c r="G37" i="8"/>
  <c r="H37" i="8"/>
  <c r="J37" i="8"/>
  <c r="F38" i="8"/>
  <c r="G38" i="8"/>
  <c r="F39" i="8"/>
  <c r="G39" i="8"/>
  <c r="F40" i="8"/>
  <c r="G40" i="8"/>
  <c r="F41" i="8"/>
  <c r="G41" i="8"/>
  <c r="H2" i="9" l="1"/>
  <c r="I2" i="8"/>
  <c r="H32" i="8"/>
  <c r="J22" i="8"/>
  <c r="J13" i="8"/>
  <c r="H3" i="8"/>
  <c r="H2" i="8" s="1"/>
  <c r="I22" i="8"/>
  <c r="F2" i="7"/>
  <c r="G2" i="7"/>
  <c r="H3" i="7" s="1"/>
  <c r="F3" i="7"/>
  <c r="I3" i="7" s="1"/>
  <c r="G3" i="7"/>
  <c r="J3" i="7"/>
  <c r="F4" i="7"/>
  <c r="G4" i="7"/>
  <c r="F5" i="7"/>
  <c r="G5" i="7"/>
  <c r="F6" i="7"/>
  <c r="G6" i="7"/>
  <c r="F7" i="7"/>
  <c r="G7" i="7"/>
  <c r="F8" i="7"/>
  <c r="G8" i="7"/>
  <c r="J8" i="7" s="1"/>
  <c r="I8" i="7"/>
  <c r="F9" i="7"/>
  <c r="G9" i="7"/>
  <c r="F10" i="7"/>
  <c r="G10" i="7"/>
  <c r="F11" i="7"/>
  <c r="G11" i="7"/>
  <c r="F12" i="7"/>
  <c r="G12" i="7"/>
  <c r="F13" i="7"/>
  <c r="I13" i="7" s="1"/>
  <c r="G13" i="7"/>
  <c r="J13" i="7" s="1"/>
  <c r="H13" i="7"/>
  <c r="F14" i="7"/>
  <c r="G14" i="7"/>
  <c r="F15" i="7"/>
  <c r="G15" i="7"/>
  <c r="F16" i="7"/>
  <c r="G16" i="7"/>
  <c r="F17" i="7"/>
  <c r="G17" i="7"/>
  <c r="J17" i="7" s="1"/>
  <c r="I17" i="7"/>
  <c r="F18" i="7"/>
  <c r="G18" i="7"/>
  <c r="F19" i="7"/>
  <c r="G19" i="7"/>
  <c r="F20" i="7"/>
  <c r="G20" i="7"/>
  <c r="F21" i="7"/>
  <c r="G21" i="7"/>
  <c r="F22" i="7"/>
  <c r="I22" i="7" s="1"/>
  <c r="G22" i="7"/>
  <c r="J22" i="7" s="1"/>
  <c r="H22" i="7"/>
  <c r="F23" i="7"/>
  <c r="G23" i="7"/>
  <c r="F24" i="7"/>
  <c r="G24" i="7"/>
  <c r="F25" i="7"/>
  <c r="G25" i="7"/>
  <c r="F26" i="7"/>
  <c r="G26" i="7"/>
  <c r="F27" i="7"/>
  <c r="I27" i="7" s="1"/>
  <c r="G27" i="7"/>
  <c r="H27" i="7" s="1"/>
  <c r="F28" i="7"/>
  <c r="G28" i="7"/>
  <c r="F29" i="7"/>
  <c r="G29" i="7"/>
  <c r="F30" i="7"/>
  <c r="G30" i="7"/>
  <c r="F31" i="7"/>
  <c r="G31" i="7"/>
  <c r="F32" i="7"/>
  <c r="I32" i="7" s="1"/>
  <c r="G32" i="7"/>
  <c r="J32" i="7"/>
  <c r="F33" i="7"/>
  <c r="G33" i="7"/>
  <c r="F34" i="7"/>
  <c r="G34" i="7"/>
  <c r="F35" i="7"/>
  <c r="G35" i="7"/>
  <c r="F36" i="7"/>
  <c r="G36" i="7"/>
  <c r="F37" i="7"/>
  <c r="G37" i="7"/>
  <c r="J37" i="7" s="1"/>
  <c r="I37" i="7"/>
  <c r="F38" i="7"/>
  <c r="G38" i="7"/>
  <c r="F39" i="7"/>
  <c r="G39" i="7"/>
  <c r="F40" i="7"/>
  <c r="G40" i="7"/>
  <c r="F41" i="7"/>
  <c r="G41" i="7"/>
  <c r="I2" i="7" l="1"/>
  <c r="H37" i="7"/>
  <c r="J27" i="7"/>
  <c r="H17" i="7"/>
  <c r="H8" i="7"/>
  <c r="H2" i="7" s="1"/>
  <c r="J2" i="7"/>
  <c r="H32" i="7"/>
  <c r="F2" i="6"/>
  <c r="G2" i="6"/>
  <c r="H3" i="6" s="1"/>
  <c r="F3" i="6"/>
  <c r="I3" i="6" s="1"/>
  <c r="G3" i="6"/>
  <c r="J3" i="6"/>
  <c r="F4" i="6"/>
  <c r="G4" i="6"/>
  <c r="F5" i="6"/>
  <c r="G5" i="6"/>
  <c r="F6" i="6"/>
  <c r="G6" i="6"/>
  <c r="F7" i="6"/>
  <c r="G7" i="6"/>
  <c r="F8" i="6"/>
  <c r="G8" i="6"/>
  <c r="J8" i="6" s="1"/>
  <c r="I8" i="6"/>
  <c r="F9" i="6"/>
  <c r="G9" i="6"/>
  <c r="F10" i="6"/>
  <c r="G10" i="6"/>
  <c r="F11" i="6"/>
  <c r="G11" i="6"/>
  <c r="F12" i="6"/>
  <c r="G12" i="6"/>
  <c r="F13" i="6"/>
  <c r="I13" i="6" s="1"/>
  <c r="G13" i="6"/>
  <c r="J13" i="6" s="1"/>
  <c r="H13" i="6"/>
  <c r="F14" i="6"/>
  <c r="G14" i="6"/>
  <c r="F15" i="6"/>
  <c r="G15" i="6"/>
  <c r="F16" i="6"/>
  <c r="G16" i="6"/>
  <c r="F17" i="6"/>
  <c r="G17" i="6"/>
  <c r="J17" i="6" s="1"/>
  <c r="I17" i="6"/>
  <c r="F18" i="6"/>
  <c r="G18" i="6"/>
  <c r="F19" i="6"/>
  <c r="G19" i="6"/>
  <c r="F20" i="6"/>
  <c r="G20" i="6"/>
  <c r="F21" i="6"/>
  <c r="G21" i="6"/>
  <c r="F22" i="6"/>
  <c r="I22" i="6" s="1"/>
  <c r="G22" i="6"/>
  <c r="J22" i="6" s="1"/>
  <c r="H22" i="6"/>
  <c r="F23" i="6"/>
  <c r="G23" i="6"/>
  <c r="F24" i="6"/>
  <c r="G24" i="6"/>
  <c r="F25" i="6"/>
  <c r="G25" i="6"/>
  <c r="F26" i="6"/>
  <c r="G26" i="6"/>
  <c r="F27" i="6"/>
  <c r="I27" i="6" s="1"/>
  <c r="G27" i="6"/>
  <c r="H27" i="6" s="1"/>
  <c r="F28" i="6"/>
  <c r="G28" i="6"/>
  <c r="F29" i="6"/>
  <c r="G29" i="6"/>
  <c r="F30" i="6"/>
  <c r="G30" i="6"/>
  <c r="F31" i="6"/>
  <c r="G31" i="6"/>
  <c r="F32" i="6"/>
  <c r="I32" i="6" s="1"/>
  <c r="G32" i="6"/>
  <c r="J32" i="6"/>
  <c r="F33" i="6"/>
  <c r="G33" i="6"/>
  <c r="F34" i="6"/>
  <c r="G34" i="6"/>
  <c r="F35" i="6"/>
  <c r="G35" i="6"/>
  <c r="F36" i="6"/>
  <c r="G36" i="6"/>
  <c r="F37" i="6"/>
  <c r="G37" i="6"/>
  <c r="J37" i="6" s="1"/>
  <c r="I37" i="6"/>
  <c r="F38" i="6"/>
  <c r="G38" i="6"/>
  <c r="F39" i="6"/>
  <c r="G39" i="6"/>
  <c r="F40" i="6"/>
  <c r="G40" i="6"/>
  <c r="F41" i="6"/>
  <c r="G41" i="6"/>
  <c r="I2" i="6" l="1"/>
  <c r="H37" i="6"/>
  <c r="J27" i="6"/>
  <c r="H17" i="6"/>
  <c r="H8" i="6"/>
  <c r="H2" i="6" s="1"/>
  <c r="J2" i="6"/>
  <c r="H32" i="6"/>
  <c r="F2" i="5"/>
  <c r="I13" i="5" s="1"/>
  <c r="G2" i="5"/>
  <c r="J2" i="5" s="1"/>
  <c r="F3" i="5"/>
  <c r="I3" i="5" s="1"/>
  <c r="G3" i="5"/>
  <c r="H3" i="5" s="1"/>
  <c r="J3" i="5"/>
  <c r="F4" i="5"/>
  <c r="G4" i="5"/>
  <c r="F5" i="5"/>
  <c r="G5" i="5"/>
  <c r="F6" i="5"/>
  <c r="G6" i="5"/>
  <c r="F7" i="5"/>
  <c r="G7" i="5"/>
  <c r="F8" i="5"/>
  <c r="G8" i="5"/>
  <c r="I8" i="5"/>
  <c r="J8" i="5"/>
  <c r="F9" i="5"/>
  <c r="G9" i="5"/>
  <c r="F10" i="5"/>
  <c r="G10" i="5"/>
  <c r="F11" i="5"/>
  <c r="G11" i="5"/>
  <c r="F12" i="5"/>
  <c r="G12" i="5"/>
  <c r="F13" i="5"/>
  <c r="G13" i="5"/>
  <c r="J13" i="5" s="1"/>
  <c r="H13" i="5"/>
  <c r="F14" i="5"/>
  <c r="G14" i="5"/>
  <c r="F15" i="5"/>
  <c r="G15" i="5"/>
  <c r="F16" i="5"/>
  <c r="G16" i="5"/>
  <c r="F17" i="5"/>
  <c r="G17" i="5"/>
  <c r="I17" i="5"/>
  <c r="J17" i="5"/>
  <c r="F18" i="5"/>
  <c r="G18" i="5"/>
  <c r="F19" i="5"/>
  <c r="G19" i="5"/>
  <c r="F20" i="5"/>
  <c r="G20" i="5"/>
  <c r="F21" i="5"/>
  <c r="G21" i="5"/>
  <c r="F22" i="5"/>
  <c r="G22" i="5"/>
  <c r="J22" i="5" s="1"/>
  <c r="H22" i="5"/>
  <c r="F23" i="5"/>
  <c r="G23" i="5"/>
  <c r="F24" i="5"/>
  <c r="G24" i="5"/>
  <c r="F25" i="5"/>
  <c r="G25" i="5"/>
  <c r="F26" i="5"/>
  <c r="G26" i="5"/>
  <c r="F27" i="5"/>
  <c r="I27" i="5" s="1"/>
  <c r="G27" i="5"/>
  <c r="H27" i="5" s="1"/>
  <c r="F28" i="5"/>
  <c r="G28" i="5"/>
  <c r="F29" i="5"/>
  <c r="G29" i="5"/>
  <c r="F30" i="5"/>
  <c r="G30" i="5"/>
  <c r="F31" i="5"/>
  <c r="G31" i="5"/>
  <c r="F32" i="5"/>
  <c r="I32" i="5" s="1"/>
  <c r="G32" i="5"/>
  <c r="H32" i="5" s="1"/>
  <c r="J32" i="5"/>
  <c r="F33" i="5"/>
  <c r="G33" i="5"/>
  <c r="F34" i="5"/>
  <c r="G34" i="5"/>
  <c r="F35" i="5"/>
  <c r="G35" i="5"/>
  <c r="F36" i="5"/>
  <c r="G36" i="5"/>
  <c r="F37" i="5"/>
  <c r="G37" i="5"/>
  <c r="I37" i="5"/>
  <c r="J37" i="5"/>
  <c r="F38" i="5"/>
  <c r="G38" i="5"/>
  <c r="F39" i="5"/>
  <c r="G39" i="5"/>
  <c r="F40" i="5"/>
  <c r="G40" i="5"/>
  <c r="F41" i="5"/>
  <c r="G41" i="5"/>
  <c r="I2" i="5" l="1"/>
  <c r="J27" i="5"/>
  <c r="H8" i="5"/>
  <c r="H37" i="5"/>
  <c r="H17" i="5"/>
  <c r="H2" i="5" s="1"/>
  <c r="I22" i="5"/>
  <c r="F2" i="4"/>
  <c r="G2" i="4"/>
  <c r="J2" i="4" s="1"/>
  <c r="F3" i="4"/>
  <c r="I3" i="4" s="1"/>
  <c r="G3" i="4"/>
  <c r="J3" i="4"/>
  <c r="F4" i="4"/>
  <c r="G4" i="4"/>
  <c r="F5" i="4"/>
  <c r="G5" i="4"/>
  <c r="F6" i="4"/>
  <c r="G6" i="4"/>
  <c r="F7" i="4"/>
  <c r="G7" i="4"/>
  <c r="F8" i="4"/>
  <c r="G8" i="4"/>
  <c r="H8" i="4" s="1"/>
  <c r="I8" i="4"/>
  <c r="F9" i="4"/>
  <c r="G9" i="4"/>
  <c r="F10" i="4"/>
  <c r="G10" i="4"/>
  <c r="F11" i="4"/>
  <c r="G11" i="4"/>
  <c r="F12" i="4"/>
  <c r="G12" i="4"/>
  <c r="F13" i="4"/>
  <c r="I13" i="4" s="1"/>
  <c r="G13" i="4"/>
  <c r="H13" i="4"/>
  <c r="J13" i="4"/>
  <c r="F14" i="4"/>
  <c r="G14" i="4"/>
  <c r="F15" i="4"/>
  <c r="G15" i="4"/>
  <c r="F16" i="4"/>
  <c r="G16" i="4"/>
  <c r="F17" i="4"/>
  <c r="G17" i="4"/>
  <c r="H17" i="4" s="1"/>
  <c r="I17" i="4"/>
  <c r="F18" i="4"/>
  <c r="G18" i="4"/>
  <c r="F19" i="4"/>
  <c r="G19" i="4"/>
  <c r="F20" i="4"/>
  <c r="G20" i="4"/>
  <c r="F21" i="4"/>
  <c r="G21" i="4"/>
  <c r="F22" i="4"/>
  <c r="I22" i="4" s="1"/>
  <c r="G22" i="4"/>
  <c r="H22" i="4"/>
  <c r="J22" i="4"/>
  <c r="F23" i="4"/>
  <c r="G23" i="4"/>
  <c r="F24" i="4"/>
  <c r="G24" i="4"/>
  <c r="F25" i="4"/>
  <c r="G25" i="4"/>
  <c r="F26" i="4"/>
  <c r="G26" i="4"/>
  <c r="F27" i="4"/>
  <c r="G27" i="4"/>
  <c r="J27" i="4" s="1"/>
  <c r="I27" i="4"/>
  <c r="F28" i="4"/>
  <c r="G28" i="4"/>
  <c r="F29" i="4"/>
  <c r="G29" i="4"/>
  <c r="F30" i="4"/>
  <c r="G30" i="4"/>
  <c r="F31" i="4"/>
  <c r="G31" i="4"/>
  <c r="F32" i="4"/>
  <c r="I32" i="4" s="1"/>
  <c r="G32" i="4"/>
  <c r="H32" i="4"/>
  <c r="J32" i="4"/>
  <c r="F33" i="4"/>
  <c r="G33" i="4"/>
  <c r="F34" i="4"/>
  <c r="G34" i="4"/>
  <c r="F35" i="4"/>
  <c r="G35" i="4"/>
  <c r="F36" i="4"/>
  <c r="G36" i="4"/>
  <c r="F37" i="4"/>
  <c r="G37" i="4"/>
  <c r="H37" i="4" s="1"/>
  <c r="I37" i="4"/>
  <c r="F38" i="4"/>
  <c r="G38" i="4"/>
  <c r="F39" i="4"/>
  <c r="G39" i="4"/>
  <c r="F40" i="4"/>
  <c r="G40" i="4"/>
  <c r="F41" i="4"/>
  <c r="G41" i="4"/>
  <c r="I2" i="4" l="1"/>
  <c r="H3" i="4"/>
  <c r="J37" i="4"/>
  <c r="H27" i="4"/>
  <c r="J17" i="4"/>
  <c r="J8" i="4"/>
  <c r="F2" i="3"/>
  <c r="I8" i="3" s="1"/>
  <c r="G2" i="3"/>
  <c r="J2" i="3"/>
  <c r="F3" i="3"/>
  <c r="G3" i="3"/>
  <c r="J3" i="3" s="1"/>
  <c r="H3" i="3"/>
  <c r="I3" i="3"/>
  <c r="F4" i="3"/>
  <c r="G4" i="3"/>
  <c r="F5" i="3"/>
  <c r="G5" i="3"/>
  <c r="F6" i="3"/>
  <c r="G6" i="3"/>
  <c r="F7" i="3"/>
  <c r="G7" i="3"/>
  <c r="F8" i="3"/>
  <c r="G8" i="3"/>
  <c r="J8" i="3" s="1"/>
  <c r="H8" i="3"/>
  <c r="F9" i="3"/>
  <c r="G9" i="3"/>
  <c r="F10" i="3"/>
  <c r="G10" i="3"/>
  <c r="F11" i="3"/>
  <c r="G11" i="3"/>
  <c r="F12" i="3"/>
  <c r="G12" i="3"/>
  <c r="F13" i="3"/>
  <c r="I13" i="3" s="1"/>
  <c r="G13" i="3"/>
  <c r="H13" i="3" s="1"/>
  <c r="F14" i="3"/>
  <c r="G14" i="3"/>
  <c r="F15" i="3"/>
  <c r="G15" i="3"/>
  <c r="F16" i="3"/>
  <c r="G16" i="3"/>
  <c r="F17" i="3"/>
  <c r="I17" i="3" s="1"/>
  <c r="G17" i="3"/>
  <c r="J17" i="3" s="1"/>
  <c r="H17" i="3"/>
  <c r="F18" i="3"/>
  <c r="G18" i="3"/>
  <c r="F19" i="3"/>
  <c r="G19" i="3"/>
  <c r="F20" i="3"/>
  <c r="G20" i="3"/>
  <c r="F21" i="3"/>
  <c r="G21" i="3"/>
  <c r="F22" i="3"/>
  <c r="I22" i="3" s="1"/>
  <c r="G22" i="3"/>
  <c r="H22" i="3" s="1"/>
  <c r="F23" i="3"/>
  <c r="G23" i="3"/>
  <c r="F24" i="3"/>
  <c r="G24" i="3"/>
  <c r="F25" i="3"/>
  <c r="G25" i="3"/>
  <c r="F26" i="3"/>
  <c r="G26" i="3"/>
  <c r="F27" i="3"/>
  <c r="I27" i="3" s="1"/>
  <c r="G27" i="3"/>
  <c r="H27" i="3" s="1"/>
  <c r="J27" i="3"/>
  <c r="F28" i="3"/>
  <c r="G28" i="3"/>
  <c r="F29" i="3"/>
  <c r="G29" i="3"/>
  <c r="F30" i="3"/>
  <c r="G30" i="3"/>
  <c r="F31" i="3"/>
  <c r="G31" i="3"/>
  <c r="F32" i="3"/>
  <c r="G32" i="3"/>
  <c r="H32" i="3"/>
  <c r="I32" i="3"/>
  <c r="J32" i="3"/>
  <c r="F33" i="3"/>
  <c r="G33" i="3"/>
  <c r="F34" i="3"/>
  <c r="G34" i="3"/>
  <c r="F35" i="3"/>
  <c r="G35" i="3"/>
  <c r="F36" i="3"/>
  <c r="G36" i="3"/>
  <c r="F37" i="3"/>
  <c r="G37" i="3"/>
  <c r="J37" i="3" s="1"/>
  <c r="H37" i="3"/>
  <c r="F38" i="3"/>
  <c r="G38" i="3"/>
  <c r="F39" i="3"/>
  <c r="G39" i="3"/>
  <c r="F40" i="3"/>
  <c r="G40" i="3"/>
  <c r="F41" i="3"/>
  <c r="G41" i="3"/>
  <c r="H2" i="4" l="1"/>
  <c r="I2" i="3"/>
  <c r="H2" i="3"/>
  <c r="J13" i="3"/>
  <c r="J22" i="3"/>
  <c r="I37" i="3"/>
  <c r="F2" i="2"/>
  <c r="G2" i="2"/>
  <c r="H3" i="2" s="1"/>
  <c r="F3" i="2"/>
  <c r="I3" i="2" s="1"/>
  <c r="G3" i="2"/>
  <c r="J3" i="2"/>
  <c r="F4" i="2"/>
  <c r="G4" i="2"/>
  <c r="F5" i="2"/>
  <c r="G5" i="2"/>
  <c r="F6" i="2"/>
  <c r="G6" i="2"/>
  <c r="F7" i="2"/>
  <c r="G7" i="2"/>
  <c r="F8" i="2"/>
  <c r="G8" i="2"/>
  <c r="J8" i="2" s="1"/>
  <c r="I8" i="2"/>
  <c r="F9" i="2"/>
  <c r="G9" i="2"/>
  <c r="F10" i="2"/>
  <c r="G10" i="2"/>
  <c r="F11" i="2"/>
  <c r="G11" i="2"/>
  <c r="F12" i="2"/>
  <c r="G12" i="2"/>
  <c r="F13" i="2"/>
  <c r="I13" i="2" s="1"/>
  <c r="G13" i="2"/>
  <c r="J13" i="2" s="1"/>
  <c r="H13" i="2"/>
  <c r="F14" i="2"/>
  <c r="G14" i="2"/>
  <c r="F15" i="2"/>
  <c r="G15" i="2"/>
  <c r="F16" i="2"/>
  <c r="G16" i="2"/>
  <c r="F17" i="2"/>
  <c r="G17" i="2"/>
  <c r="J17" i="2" s="1"/>
  <c r="I17" i="2"/>
  <c r="F18" i="2"/>
  <c r="G18" i="2"/>
  <c r="F19" i="2"/>
  <c r="G19" i="2"/>
  <c r="F20" i="2"/>
  <c r="G20" i="2"/>
  <c r="F21" i="2"/>
  <c r="G21" i="2"/>
  <c r="F22" i="2"/>
  <c r="I22" i="2" s="1"/>
  <c r="G22" i="2"/>
  <c r="J22" i="2" s="1"/>
  <c r="H22" i="2"/>
  <c r="F23" i="2"/>
  <c r="G23" i="2"/>
  <c r="F24" i="2"/>
  <c r="G24" i="2"/>
  <c r="F25" i="2"/>
  <c r="G25" i="2"/>
  <c r="F26" i="2"/>
  <c r="G26" i="2"/>
  <c r="F27" i="2"/>
  <c r="I27" i="2" s="1"/>
  <c r="G27" i="2"/>
  <c r="H27" i="2" s="1"/>
  <c r="F28" i="2"/>
  <c r="G28" i="2"/>
  <c r="F29" i="2"/>
  <c r="G29" i="2"/>
  <c r="F30" i="2"/>
  <c r="G30" i="2"/>
  <c r="F31" i="2"/>
  <c r="G31" i="2"/>
  <c r="F32" i="2"/>
  <c r="I32" i="2" s="1"/>
  <c r="G32" i="2"/>
  <c r="J32" i="2"/>
  <c r="F33" i="2"/>
  <c r="G33" i="2"/>
  <c r="F34" i="2"/>
  <c r="G34" i="2"/>
  <c r="F35" i="2"/>
  <c r="G35" i="2"/>
  <c r="F36" i="2"/>
  <c r="G36" i="2"/>
  <c r="F37" i="2"/>
  <c r="G37" i="2"/>
  <c r="J37" i="2" s="1"/>
  <c r="I37" i="2"/>
  <c r="F38" i="2"/>
  <c r="G38" i="2"/>
  <c r="F39" i="2"/>
  <c r="G39" i="2"/>
  <c r="F40" i="2"/>
  <c r="G40" i="2"/>
  <c r="F41" i="2"/>
  <c r="G41" i="2"/>
  <c r="I2" i="2" l="1"/>
  <c r="H37" i="2"/>
  <c r="J27" i="2"/>
  <c r="H17" i="2"/>
  <c r="H8" i="2"/>
  <c r="H2" i="2" s="1"/>
  <c r="J2" i="2"/>
  <c r="H32" i="2"/>
  <c r="G41" i="1"/>
  <c r="F41" i="1"/>
  <c r="G40" i="1"/>
  <c r="F40" i="1"/>
  <c r="G39" i="1"/>
  <c r="F39" i="1"/>
  <c r="G38" i="1"/>
  <c r="F38" i="1"/>
  <c r="G37" i="1"/>
  <c r="H37" i="1" s="1"/>
  <c r="F37" i="1"/>
  <c r="I37" i="1" s="1"/>
  <c r="G36" i="1"/>
  <c r="F36" i="1"/>
  <c r="G35" i="1"/>
  <c r="F35" i="1"/>
  <c r="G34" i="1"/>
  <c r="F34" i="1"/>
  <c r="G33" i="1"/>
  <c r="F33" i="1"/>
  <c r="G32" i="1"/>
  <c r="J32" i="1" s="1"/>
  <c r="F32" i="1"/>
  <c r="G31" i="1"/>
  <c r="F31" i="1"/>
  <c r="G30" i="1"/>
  <c r="F30" i="1"/>
  <c r="G29" i="1"/>
  <c r="F29" i="1"/>
  <c r="G28" i="1"/>
  <c r="F28" i="1"/>
  <c r="G27" i="1"/>
  <c r="J27" i="1" s="1"/>
  <c r="F27" i="1"/>
  <c r="G26" i="1"/>
  <c r="F26" i="1"/>
  <c r="G25" i="1"/>
  <c r="F25" i="1"/>
  <c r="G24" i="1"/>
  <c r="F24" i="1"/>
  <c r="G23" i="1"/>
  <c r="F23" i="1"/>
  <c r="G22" i="1"/>
  <c r="H22" i="1" s="1"/>
  <c r="F22" i="1"/>
  <c r="I22" i="1" s="1"/>
  <c r="G21" i="1"/>
  <c r="F21" i="1"/>
  <c r="G20" i="1"/>
  <c r="F20" i="1"/>
  <c r="G19" i="1"/>
  <c r="F19" i="1"/>
  <c r="G18" i="1"/>
  <c r="F18" i="1"/>
  <c r="G17" i="1"/>
  <c r="H17" i="1" s="1"/>
  <c r="F17" i="1"/>
  <c r="G16" i="1"/>
  <c r="F16" i="1"/>
  <c r="G15" i="1"/>
  <c r="F15" i="1"/>
  <c r="G14" i="1"/>
  <c r="F14" i="1"/>
  <c r="J13" i="1"/>
  <c r="G13" i="1"/>
  <c r="F13" i="1"/>
  <c r="G12" i="1"/>
  <c r="F12" i="1"/>
  <c r="G11" i="1"/>
  <c r="F11" i="1"/>
  <c r="G10" i="1"/>
  <c r="F10" i="1"/>
  <c r="G9" i="1"/>
  <c r="F9" i="1"/>
  <c r="G8" i="1"/>
  <c r="H8" i="1" s="1"/>
  <c r="F8" i="1"/>
  <c r="I8" i="1" s="1"/>
  <c r="G7" i="1"/>
  <c r="F7" i="1"/>
  <c r="G6" i="1"/>
  <c r="F6" i="1"/>
  <c r="G5" i="1"/>
  <c r="F5" i="1"/>
  <c r="G4" i="1"/>
  <c r="F4" i="1"/>
  <c r="G3" i="1"/>
  <c r="J3" i="1" s="1"/>
  <c r="F3" i="1"/>
  <c r="J2" i="1"/>
  <c r="G2" i="1"/>
  <c r="F2" i="1"/>
  <c r="I27" i="1" l="1"/>
  <c r="I13" i="1"/>
  <c r="H32" i="1"/>
  <c r="H3" i="1"/>
  <c r="H13" i="1"/>
  <c r="I17" i="1"/>
  <c r="J22" i="1"/>
  <c r="J8" i="1"/>
  <c r="J17" i="1"/>
  <c r="H27" i="1"/>
  <c r="H2" i="1" s="1"/>
  <c r="J37" i="1"/>
  <c r="I3" i="1"/>
  <c r="I32" i="1"/>
  <c r="I2" i="1" l="1"/>
</calcChain>
</file>

<file path=xl/sharedStrings.xml><?xml version="1.0" encoding="utf-8"?>
<sst xmlns="http://schemas.openxmlformats.org/spreadsheetml/2006/main" count="666" uniqueCount="59">
  <si>
    <t>LDC # of Customer</t>
  </si>
  <si>
    <t>LDC  kWh used</t>
  </si>
  <si>
    <t xml:space="preserve"> CS # of Customer</t>
  </si>
  <si>
    <t xml:space="preserve"> CS  kWh Used</t>
  </si>
  <si>
    <t>Total Customers</t>
  </si>
  <si>
    <t>Total kWh</t>
  </si>
  <si>
    <t>% of classs kWh</t>
  </si>
  <si>
    <t>% of Customers</t>
  </si>
  <si>
    <t>Rate Class Load ( in %) CS kWh</t>
  </si>
  <si>
    <t>January</t>
  </si>
  <si>
    <t>R</t>
  </si>
  <si>
    <t>NGRID</t>
  </si>
  <si>
    <t>NTAR</t>
  </si>
  <si>
    <t>NU</t>
  </si>
  <si>
    <t>UNITIL</t>
  </si>
  <si>
    <t>R-LI</t>
  </si>
  <si>
    <t>R-TOU</t>
  </si>
  <si>
    <t>Small C&amp;I</t>
  </si>
  <si>
    <t>Medium C&amp;I</t>
  </si>
  <si>
    <t>Large C&amp;I</t>
  </si>
  <si>
    <t>St-Light</t>
  </si>
  <si>
    <t>Farms</t>
  </si>
  <si>
    <t xml:space="preserve">Notes: </t>
  </si>
  <si>
    <t>R = Residentail</t>
  </si>
  <si>
    <t>R-LI = Residential Low Income</t>
  </si>
  <si>
    <t>R-TOU = Residential Time of Use</t>
  </si>
  <si>
    <t xml:space="preserve">C&amp;I = Commerical and Industrial </t>
  </si>
  <si>
    <t xml:space="preserve">St-Light = Street Lights </t>
  </si>
  <si>
    <t>IG= Independent Generator; LDC = Local Distributin Company</t>
  </si>
  <si>
    <t>CG= Competitive Generator</t>
  </si>
  <si>
    <t>IG= Independent Generator</t>
  </si>
  <si>
    <t>February</t>
  </si>
  <si>
    <t>CS= Competitive Supplier</t>
  </si>
  <si>
    <t>LDC = Local Distributin Company</t>
  </si>
  <si>
    <t>March</t>
  </si>
  <si>
    <t xml:space="preserve"> CS kWh Used</t>
  </si>
  <si>
    <t xml:space="preserve">UNITIL                          </t>
  </si>
  <si>
    <t xml:space="preserve">NU                              </t>
  </si>
  <si>
    <t xml:space="preserve">NSTAR                           </t>
  </si>
  <si>
    <t xml:space="preserve">NGRID                           </t>
  </si>
  <si>
    <t xml:space="preserve">Farms                   </t>
  </si>
  <si>
    <t xml:space="preserve">St-Light                </t>
  </si>
  <si>
    <t xml:space="preserve">Large C&amp;I               </t>
  </si>
  <si>
    <t xml:space="preserve">Medium C&amp;I              </t>
  </si>
  <si>
    <t xml:space="preserve">Small C&amp;I               </t>
  </si>
  <si>
    <t xml:space="preserve">R-TOU                   </t>
  </si>
  <si>
    <t xml:space="preserve">R-LI                    </t>
  </si>
  <si>
    <t xml:space="preserve">R                       </t>
  </si>
  <si>
    <t xml:space="preserve">April       </t>
  </si>
  <si>
    <t xml:space="preserve">May         </t>
  </si>
  <si>
    <t xml:space="preserve">June        </t>
  </si>
  <si>
    <t xml:space="preserve">July        </t>
  </si>
  <si>
    <t xml:space="preserve">August      </t>
  </si>
  <si>
    <t xml:space="preserve">September   </t>
  </si>
  <si>
    <t xml:space="preserve">October     </t>
  </si>
  <si>
    <t>NSTAR</t>
  </si>
  <si>
    <t>November</t>
  </si>
  <si>
    <t>C&amp;I = Commerical and Industrial ;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</si>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</sst>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C000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2" borderId="1" xfId="0" applyFont="1" applyFill="1" applyBorder="1" applyAlignment="1">
      <alignment horizontal="left" wrapText="1"/>
    </xf>
    <xf numFmtId="3" fontId="1" fillId="2" borderId="1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1" fillId="3" borderId="2" xfId="0" applyFont="1" applyFill="1" applyBorder="1" applyAlignment="1">
      <alignment horizontal="left"/>
    </xf>
    <xf numFmtId="3" fontId="1" fillId="3" borderId="2" xfId="0" applyNumberFormat="1" applyFont="1" applyFill="1" applyBorder="1"/>
    <xf numFmtId="3" fontId="1" fillId="3" borderId="4" xfId="0" applyNumberFormat="1" applyFont="1" applyFill="1" applyBorder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9" fontId="0" fillId="3" borderId="6" xfId="0" applyNumberFormat="1" applyFill="1" applyBorder="1" applyAlignment="1">
      <alignment horizontal="center"/>
    </xf>
    <xf numFmtId="9" fontId="0" fillId="3" borderId="2" xfId="0" applyNumberFormat="1" applyFill="1" applyBorder="1" applyAlignment="1">
      <alignment horizontal="center"/>
    </xf>
    <xf numFmtId="0" fontId="1" fillId="4" borderId="2" xfId="0" applyFont="1" applyFill="1" applyBorder="1" applyAlignment="1">
      <alignment horizontal="left" indent="1"/>
    </xf>
    <xf numFmtId="3" fontId="1" fillId="4" borderId="2" xfId="0" applyNumberFormat="1" applyFont="1" applyFill="1" applyBorder="1"/>
    <xf numFmtId="3" fontId="1" fillId="4" borderId="7" xfId="0" applyNumberFormat="1" applyFont="1" applyFill="1" applyBorder="1"/>
    <xf numFmtId="0" fontId="0" fillId="4" borderId="2" xfId="0" applyFill="1" applyBorder="1" applyAlignment="1">
      <alignment horizontal="left" indent="2"/>
    </xf>
    <xf numFmtId="3" fontId="0" fillId="4" borderId="2" xfId="0" applyNumberFormat="1" applyFill="1" applyBorder="1"/>
    <xf numFmtId="3" fontId="0" fillId="4" borderId="7" xfId="0" applyNumberFormat="1" applyFill="1" applyBorder="1"/>
    <xf numFmtId="0" fontId="1" fillId="6" borderId="2" xfId="0" applyFont="1" applyFill="1" applyBorder="1" applyAlignment="1">
      <alignment horizontal="left" indent="1"/>
    </xf>
    <xf numFmtId="3" fontId="1" fillId="6" borderId="2" xfId="0" applyNumberFormat="1" applyFont="1" applyFill="1" applyBorder="1"/>
    <xf numFmtId="3" fontId="1" fillId="6" borderId="2" xfId="0" applyNumberFormat="1" applyFont="1" applyFill="1" applyBorder="1" applyAlignment="1">
      <alignment horizontal="center"/>
    </xf>
    <xf numFmtId="3" fontId="1" fillId="6" borderId="7" xfId="0" applyNumberFormat="1" applyFont="1" applyFill="1" applyBorder="1" applyAlignment="1">
      <alignment horizontal="center"/>
    </xf>
    <xf numFmtId="0" fontId="0" fillId="6" borderId="2" xfId="0" applyFill="1" applyBorder="1" applyAlignment="1">
      <alignment horizontal="left" indent="2"/>
    </xf>
    <xf numFmtId="3" fontId="0" fillId="6" borderId="2" xfId="0" applyNumberFormat="1" applyFill="1" applyBorder="1"/>
    <xf numFmtId="3" fontId="0" fillId="6" borderId="2" xfId="0" applyNumberFormat="1" applyFill="1" applyBorder="1" applyAlignment="1">
      <alignment horizontal="center"/>
    </xf>
    <xf numFmtId="3" fontId="0" fillId="6" borderId="7" xfId="0" applyNumberFormat="1" applyFill="1" applyBorder="1" applyAlignment="1">
      <alignment horizontal="center"/>
    </xf>
    <xf numFmtId="0" fontId="1" fillId="8" borderId="2" xfId="0" applyFont="1" applyFill="1" applyBorder="1" applyAlignment="1">
      <alignment horizontal="left" indent="1"/>
    </xf>
    <xf numFmtId="3" fontId="1" fillId="8" borderId="2" xfId="0" applyNumberFormat="1" applyFont="1" applyFill="1" applyBorder="1"/>
    <xf numFmtId="3" fontId="1" fillId="8" borderId="7" xfId="0" applyNumberFormat="1" applyFont="1" applyFill="1" applyBorder="1"/>
    <xf numFmtId="0" fontId="0" fillId="8" borderId="2" xfId="0" applyFill="1" applyBorder="1" applyAlignment="1">
      <alignment horizontal="left" indent="2"/>
    </xf>
    <xf numFmtId="3" fontId="0" fillId="8" borderId="2" xfId="0" applyNumberFormat="1" applyFill="1" applyBorder="1"/>
    <xf numFmtId="3" fontId="0" fillId="8" borderId="7" xfId="0" applyNumberFormat="1" applyFill="1" applyBorder="1"/>
    <xf numFmtId="0" fontId="1" fillId="9" borderId="2" xfId="0" applyFont="1" applyFill="1" applyBorder="1" applyAlignment="1">
      <alignment horizontal="left" indent="1"/>
    </xf>
    <xf numFmtId="3" fontId="1" fillId="9" borderId="2" xfId="0" applyNumberFormat="1" applyFont="1" applyFill="1" applyBorder="1"/>
    <xf numFmtId="3" fontId="1" fillId="9" borderId="2" xfId="0" applyNumberFormat="1" applyFont="1" applyFill="1" applyBorder="1" applyAlignment="1">
      <alignment horizontal="center"/>
    </xf>
    <xf numFmtId="3" fontId="1" fillId="9" borderId="7" xfId="0" applyNumberFormat="1" applyFont="1" applyFill="1" applyBorder="1" applyAlignment="1">
      <alignment horizontal="center"/>
    </xf>
    <xf numFmtId="0" fontId="0" fillId="9" borderId="2" xfId="0" applyFill="1" applyBorder="1" applyAlignment="1">
      <alignment horizontal="left" indent="2"/>
    </xf>
    <xf numFmtId="3" fontId="0" fillId="9" borderId="2" xfId="0" applyNumberFormat="1" applyFill="1" applyBorder="1"/>
    <xf numFmtId="3" fontId="0" fillId="9" borderId="2" xfId="0" applyNumberFormat="1" applyFill="1" applyBorder="1" applyAlignment="1">
      <alignment horizontal="center"/>
    </xf>
    <xf numFmtId="3" fontId="0" fillId="9" borderId="7" xfId="0" applyNumberFormat="1" applyFill="1" applyBorder="1" applyAlignment="1">
      <alignment horizontal="center"/>
    </xf>
    <xf numFmtId="0" fontId="1" fillId="11" borderId="2" xfId="0" applyFont="1" applyFill="1" applyBorder="1" applyAlignment="1">
      <alignment horizontal="left" indent="1"/>
    </xf>
    <xf numFmtId="3" fontId="1" fillId="11" borderId="2" xfId="0" applyNumberFormat="1" applyFont="1" applyFill="1" applyBorder="1"/>
    <xf numFmtId="3" fontId="1" fillId="11" borderId="2" xfId="0" applyNumberFormat="1" applyFont="1" applyFill="1" applyBorder="1" applyAlignment="1">
      <alignment horizontal="center"/>
    </xf>
    <xf numFmtId="3" fontId="1" fillId="11" borderId="7" xfId="0" applyNumberFormat="1" applyFont="1" applyFill="1" applyBorder="1" applyAlignment="1">
      <alignment horizontal="center"/>
    </xf>
    <xf numFmtId="0" fontId="0" fillId="11" borderId="2" xfId="0" applyFill="1" applyBorder="1" applyAlignment="1">
      <alignment horizontal="left" indent="2"/>
    </xf>
    <xf numFmtId="3" fontId="0" fillId="11" borderId="2" xfId="0" applyNumberFormat="1" applyFill="1" applyBorder="1"/>
    <xf numFmtId="3" fontId="0" fillId="11" borderId="2" xfId="0" applyNumberFormat="1" applyFill="1" applyBorder="1" applyAlignment="1">
      <alignment horizontal="center"/>
    </xf>
    <xf numFmtId="3" fontId="0" fillId="11" borderId="7" xfId="0" applyNumberFormat="1" applyFill="1" applyBorder="1" applyAlignment="1">
      <alignment horizontal="center"/>
    </xf>
    <xf numFmtId="0" fontId="1" fillId="12" borderId="2" xfId="0" applyFont="1" applyFill="1" applyBorder="1" applyAlignment="1">
      <alignment horizontal="left" indent="1"/>
    </xf>
    <xf numFmtId="3" fontId="1" fillId="12" borderId="2" xfId="0" applyNumberFormat="1" applyFont="1" applyFill="1" applyBorder="1"/>
    <xf numFmtId="3" fontId="1" fillId="12" borderId="2" xfId="0" applyNumberFormat="1" applyFont="1" applyFill="1" applyBorder="1" applyAlignment="1">
      <alignment horizontal="center"/>
    </xf>
    <xf numFmtId="3" fontId="1" fillId="12" borderId="7" xfId="0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left" indent="2"/>
    </xf>
    <xf numFmtId="3" fontId="0" fillId="12" borderId="2" xfId="0" applyNumberFormat="1" applyFill="1" applyBorder="1"/>
    <xf numFmtId="3" fontId="0" fillId="12" borderId="2" xfId="0" applyNumberFormat="1" applyFill="1" applyBorder="1" applyAlignment="1">
      <alignment horizontal="center"/>
    </xf>
    <xf numFmtId="3" fontId="0" fillId="12" borderId="7" xfId="0" applyNumberFormat="1" applyFill="1" applyBorder="1" applyAlignment="1">
      <alignment horizontal="center"/>
    </xf>
    <xf numFmtId="0" fontId="1" fillId="14" borderId="2" xfId="0" applyFont="1" applyFill="1" applyBorder="1" applyAlignment="1">
      <alignment horizontal="left" indent="1"/>
    </xf>
    <xf numFmtId="3" fontId="1" fillId="14" borderId="2" xfId="0" applyNumberFormat="1" applyFont="1" applyFill="1" applyBorder="1"/>
    <xf numFmtId="3" fontId="1" fillId="14" borderId="2" xfId="0" applyNumberFormat="1" applyFont="1" applyFill="1" applyBorder="1" applyAlignment="1">
      <alignment horizontal="center"/>
    </xf>
    <xf numFmtId="3" fontId="1" fillId="14" borderId="7" xfId="0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left" indent="2"/>
    </xf>
    <xf numFmtId="3" fontId="0" fillId="14" borderId="2" xfId="0" applyNumberFormat="1" applyFill="1" applyBorder="1"/>
    <xf numFmtId="3" fontId="0" fillId="14" borderId="2" xfId="0" applyNumberFormat="1" applyFill="1" applyBorder="1" applyAlignment="1">
      <alignment horizontal="center"/>
    </xf>
    <xf numFmtId="3" fontId="0" fillId="14" borderId="7" xfId="0" applyNumberFormat="1" applyFill="1" applyBorder="1" applyAlignment="1">
      <alignment horizontal="center"/>
    </xf>
    <xf numFmtId="0" fontId="1" fillId="16" borderId="2" xfId="0" applyFont="1" applyFill="1" applyBorder="1" applyAlignment="1">
      <alignment horizontal="left" indent="1"/>
    </xf>
    <xf numFmtId="3" fontId="1" fillId="16" borderId="2" xfId="0" applyNumberFormat="1" applyFont="1" applyFill="1" applyBorder="1"/>
    <xf numFmtId="3" fontId="1" fillId="16" borderId="2" xfId="0" applyNumberFormat="1" applyFont="1" applyFill="1" applyBorder="1" applyAlignment="1">
      <alignment horizontal="center"/>
    </xf>
    <xf numFmtId="3" fontId="1" fillId="16" borderId="7" xfId="0" applyNumberFormat="1" applyFont="1" applyFill="1" applyBorder="1" applyAlignment="1">
      <alignment horizontal="center"/>
    </xf>
    <xf numFmtId="0" fontId="0" fillId="16" borderId="2" xfId="0" applyFill="1" applyBorder="1" applyAlignment="1">
      <alignment horizontal="left" indent="2"/>
    </xf>
    <xf numFmtId="3" fontId="0" fillId="16" borderId="2" xfId="0" applyNumberFormat="1" applyFill="1" applyBorder="1"/>
    <xf numFmtId="3" fontId="0" fillId="16" borderId="2" xfId="0" applyNumberFormat="1" applyFill="1" applyBorder="1" applyAlignment="1">
      <alignment horizontal="center"/>
    </xf>
    <xf numFmtId="3" fontId="0" fillId="16" borderId="7" xfId="0" applyNumberFormat="1" applyFill="1" applyBorder="1" applyAlignment="1">
      <alignment horizontal="center"/>
    </xf>
    <xf numFmtId="3" fontId="0" fillId="16" borderId="9" xfId="0" applyNumberFormat="1" applyFill="1" applyBorder="1" applyAlignment="1">
      <alignment horizontal="center"/>
    </xf>
    <xf numFmtId="3" fontId="0" fillId="16" borderId="10" xfId="0" applyNumberFormat="1" applyFill="1" applyBorder="1" applyAlignment="1">
      <alignment horizontal="center"/>
    </xf>
    <xf numFmtId="0" fontId="0" fillId="0" borderId="0" xfId="0" applyFill="1"/>
    <xf numFmtId="3" fontId="0" fillId="0" borderId="0" xfId="0" applyNumberFormat="1" applyFill="1"/>
    <xf numFmtId="3" fontId="0" fillId="0" borderId="0" xfId="0" applyNumberFormat="1"/>
    <xf numFmtId="9" fontId="1" fillId="5" borderId="6" xfId="0" applyNumberFormat="1" applyFont="1" applyFill="1" applyBorder="1" applyAlignment="1">
      <alignment horizontal="center" vertical="top"/>
    </xf>
    <xf numFmtId="9" fontId="0" fillId="5" borderId="2" xfId="0" applyNumberFormat="1" applyFill="1" applyBorder="1" applyAlignment="1">
      <alignment horizontal="center" vertical="top"/>
    </xf>
    <xf numFmtId="9" fontId="1" fillId="7" borderId="6" xfId="0" applyNumberFormat="1" applyFont="1" applyFill="1" applyBorder="1" applyAlignment="1">
      <alignment horizontal="center" vertical="top"/>
    </xf>
    <xf numFmtId="9" fontId="1" fillId="7" borderId="2" xfId="0" applyNumberFormat="1" applyFont="1" applyFill="1" applyBorder="1" applyAlignment="1">
      <alignment horizontal="center" vertical="top"/>
    </xf>
    <xf numFmtId="10" fontId="1" fillId="8" borderId="6" xfId="0" applyNumberFormat="1" applyFont="1" applyFill="1" applyBorder="1" applyAlignment="1">
      <alignment horizontal="center" vertical="top"/>
    </xf>
    <xf numFmtId="10" fontId="1" fillId="8" borderId="1" xfId="0" applyNumberFormat="1" applyFont="1" applyFill="1" applyBorder="1" applyAlignment="1">
      <alignment horizontal="center" vertical="top"/>
    </xf>
    <xf numFmtId="10" fontId="1" fillId="8" borderId="3" xfId="0" applyNumberFormat="1" applyFont="1" applyFill="1" applyBorder="1" applyAlignment="1">
      <alignment horizontal="center" vertical="top"/>
    </xf>
    <xf numFmtId="10" fontId="1" fillId="8" borderId="8" xfId="0" applyNumberFormat="1" applyFont="1" applyFill="1" applyBorder="1" applyAlignment="1">
      <alignment horizontal="center" vertical="top"/>
    </xf>
    <xf numFmtId="9" fontId="1" fillId="10" borderId="6" xfId="0" applyNumberFormat="1" applyFont="1" applyFill="1" applyBorder="1" applyAlignment="1">
      <alignment horizontal="center" vertical="top"/>
    </xf>
    <xf numFmtId="9" fontId="1" fillId="10" borderId="2" xfId="0" applyNumberFormat="1" applyFont="1" applyFill="1" applyBorder="1" applyAlignment="1">
      <alignment horizontal="center" vertical="top"/>
    </xf>
    <xf numFmtId="9" fontId="1" fillId="11" borderId="6" xfId="0" applyNumberFormat="1" applyFont="1" applyFill="1" applyBorder="1" applyAlignment="1">
      <alignment horizontal="center" vertical="top"/>
    </xf>
    <xf numFmtId="9" fontId="1" fillId="11" borderId="2" xfId="0" applyNumberFormat="1" applyFont="1" applyFill="1" applyBorder="1" applyAlignment="1">
      <alignment horizontal="center" vertical="top"/>
    </xf>
    <xf numFmtId="9" fontId="1" fillId="13" borderId="6" xfId="0" applyNumberFormat="1" applyFont="1" applyFill="1" applyBorder="1" applyAlignment="1">
      <alignment horizontal="center" vertical="top"/>
    </xf>
    <xf numFmtId="164" fontId="1" fillId="13" borderId="2" xfId="0" applyNumberFormat="1" applyFont="1" applyFill="1" applyBorder="1" applyAlignment="1">
      <alignment horizontal="center" vertical="top"/>
    </xf>
    <xf numFmtId="164" fontId="1" fillId="15" borderId="6" xfId="0" applyNumberFormat="1" applyFont="1" applyFill="1" applyBorder="1" applyAlignment="1">
      <alignment horizontal="center" vertical="top"/>
    </xf>
    <xf numFmtId="164" fontId="1" fillId="15" borderId="2" xfId="0" applyNumberFormat="1" applyFont="1" applyFill="1" applyBorder="1" applyAlignment="1">
      <alignment horizontal="center" vertical="top"/>
    </xf>
    <xf numFmtId="164" fontId="1" fillId="17" borderId="6" xfId="0" applyNumberFormat="1" applyFont="1" applyFill="1" applyBorder="1" applyAlignment="1">
      <alignment horizontal="center" vertical="top"/>
    </xf>
    <xf numFmtId="164" fontId="1" fillId="17" borderId="2" xfId="0" applyNumberFormat="1" applyFont="1" applyFill="1" applyBorder="1" applyAlignment="1">
      <alignment horizontal="center" vertical="top"/>
    </xf>
    <xf numFmtId="9" fontId="1" fillId="18" borderId="2" xfId="0" applyNumberFormat="1" applyFont="1" applyFill="1" applyBorder="1" applyAlignment="1">
      <alignment horizontal="center" vertical="top"/>
    </xf>
    <xf numFmtId="9" fontId="1" fillId="18" borderId="6" xfId="0" applyNumberFormat="1" applyFont="1" applyFill="1" applyBorder="1" applyAlignment="1">
      <alignment horizontal="center" vertical="top"/>
    </xf>
    <xf numFmtId="10" fontId="1" fillId="19" borderId="8" xfId="0" applyNumberFormat="1" applyFont="1" applyFill="1" applyBorder="1" applyAlignment="1">
      <alignment horizontal="center" vertical="top"/>
    </xf>
    <xf numFmtId="10" fontId="1" fillId="19" borderId="6" xfId="0" applyNumberFormat="1" applyFont="1" applyFill="1" applyBorder="1" applyAlignment="1">
      <alignment horizontal="center" vertical="top"/>
    </xf>
    <xf numFmtId="3" fontId="1" fillId="8" borderId="2" xfId="0" applyNumberFormat="1" applyFont="1" applyFill="1" applyBorder="1" applyAlignment="1">
      <alignment horizontal="center"/>
    </xf>
    <xf numFmtId="10" fontId="1" fillId="19" borderId="3" xfId="0" applyNumberFormat="1" applyFont="1" applyFill="1" applyBorder="1" applyAlignment="1">
      <alignment horizontal="center" vertical="top"/>
    </xf>
    <xf numFmtId="10" fontId="1" fillId="19" borderId="1" xfId="0" applyNumberFormat="1" applyFont="1" applyFill="1" applyBorder="1" applyAlignment="1">
      <alignment horizontal="center" vertical="top"/>
    </xf>
    <xf numFmtId="9" fontId="1" fillId="20" borderId="2" xfId="0" applyNumberFormat="1" applyFont="1" applyFill="1" applyBorder="1" applyAlignment="1">
      <alignment horizontal="center" vertical="top"/>
    </xf>
    <xf numFmtId="9" fontId="1" fillId="20" borderId="6" xfId="0" applyNumberFormat="1" applyFont="1" applyFill="1" applyBorder="1" applyAlignment="1">
      <alignment horizontal="center" vertical="top"/>
    </xf>
    <xf numFmtId="3" fontId="1" fillId="4" borderId="2" xfId="0" applyNumberFormat="1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3" fontId="1" fillId="3" borderId="0" xfId="0" applyNumberFormat="1" applyFont="1" applyFill="1" applyBorder="1"/>
    <xf numFmtId="0" fontId="1" fillId="3" borderId="6" xfId="0" applyFont="1" applyFill="1" applyBorder="1" applyAlignment="1">
      <alignment horizontal="left"/>
    </xf>
    <xf numFmtId="0" fontId="1" fillId="21" borderId="3" xfId="0" applyFont="1" applyFill="1" applyBorder="1" applyAlignment="1">
      <alignment wrapText="1"/>
    </xf>
    <xf numFmtId="0" fontId="1" fillId="21" borderId="2" xfId="0" applyFont="1" applyFill="1" applyBorder="1" applyAlignment="1">
      <alignment horizontal="center" wrapText="1"/>
    </xf>
    <xf numFmtId="0" fontId="1" fillId="21" borderId="2" xfId="0" applyFont="1" applyFill="1" applyBorder="1" applyAlignment="1">
      <alignment wrapText="1"/>
    </xf>
    <xf numFmtId="3" fontId="1" fillId="21" borderId="2" xfId="0" applyNumberFormat="1" applyFont="1" applyFill="1" applyBorder="1" applyAlignment="1">
      <alignment wrapText="1"/>
    </xf>
    <xf numFmtId="0" fontId="1" fillId="21" borderId="2" xfId="0" applyFont="1" applyFill="1" applyBorder="1" applyAlignment="1">
      <alignment horizontal="left" wrapText="1"/>
    </xf>
    <xf numFmtId="3" fontId="0" fillId="17" borderId="2" xfId="0" applyNumberFormat="1" applyFill="1" applyBorder="1" applyAlignment="1">
      <alignment horizontal="center"/>
    </xf>
    <xf numFmtId="3" fontId="0" fillId="17" borderId="6" xfId="0" applyNumberFormat="1" applyFill="1" applyBorder="1" applyAlignment="1">
      <alignment horizontal="center"/>
    </xf>
    <xf numFmtId="0" fontId="0" fillId="19" borderId="2" xfId="0" applyNumberFormat="1" applyFill="1" applyBorder="1"/>
    <xf numFmtId="0" fontId="0" fillId="19" borderId="2" xfId="0" applyFill="1" applyBorder="1" applyAlignment="1">
      <alignment horizontal="left" indent="2"/>
    </xf>
    <xf numFmtId="3" fontId="1" fillId="17" borderId="2" xfId="0" applyNumberFormat="1" applyFont="1" applyFill="1" applyBorder="1" applyAlignment="1">
      <alignment horizontal="center"/>
    </xf>
    <xf numFmtId="3" fontId="1" fillId="17" borderId="6" xfId="0" applyNumberFormat="1" applyFont="1" applyFill="1" applyBorder="1" applyAlignment="1">
      <alignment horizontal="center"/>
    </xf>
    <xf numFmtId="3" fontId="1" fillId="19" borderId="2" xfId="0" applyNumberFormat="1" applyFont="1" applyFill="1" applyBorder="1"/>
    <xf numFmtId="0" fontId="1" fillId="19" borderId="2" xfId="0" applyFont="1" applyFill="1" applyBorder="1" applyAlignment="1">
      <alignment horizontal="left" indent="1"/>
    </xf>
    <xf numFmtId="3" fontId="0" fillId="15" borderId="2" xfId="0" applyNumberFormat="1" applyFill="1" applyBorder="1" applyAlignment="1">
      <alignment horizontal="center"/>
    </xf>
    <xf numFmtId="3" fontId="0" fillId="15" borderId="6" xfId="0" applyNumberFormat="1" applyFill="1" applyBorder="1" applyAlignment="1">
      <alignment horizontal="center"/>
    </xf>
    <xf numFmtId="3" fontId="1" fillId="15" borderId="2" xfId="0" applyNumberFormat="1" applyFont="1" applyFill="1" applyBorder="1" applyAlignment="1">
      <alignment horizontal="center"/>
    </xf>
    <xf numFmtId="3" fontId="1" fillId="15" borderId="6" xfId="0" applyNumberFormat="1" applyFont="1" applyFill="1" applyBorder="1" applyAlignment="1">
      <alignment horizontal="center"/>
    </xf>
    <xf numFmtId="3" fontId="0" fillId="13" borderId="2" xfId="0" applyNumberFormat="1" applyFill="1" applyBorder="1" applyAlignment="1">
      <alignment horizontal="center"/>
    </xf>
    <xf numFmtId="3" fontId="0" fillId="13" borderId="6" xfId="0" applyNumberFormat="1" applyFill="1" applyBorder="1" applyAlignment="1">
      <alignment horizontal="center"/>
    </xf>
    <xf numFmtId="3" fontId="1" fillId="13" borderId="2" xfId="0" applyNumberFormat="1" applyFont="1" applyFill="1" applyBorder="1" applyAlignment="1">
      <alignment horizontal="center"/>
    </xf>
    <xf numFmtId="3" fontId="1" fillId="13" borderId="6" xfId="0" applyNumberFormat="1" applyFont="1" applyFill="1" applyBorder="1" applyAlignment="1">
      <alignment horizontal="center"/>
    </xf>
    <xf numFmtId="3" fontId="0" fillId="11" borderId="6" xfId="0" applyNumberFormat="1" applyFill="1" applyBorder="1" applyAlignment="1">
      <alignment horizontal="center"/>
    </xf>
    <xf numFmtId="3" fontId="1" fillId="11" borderId="6" xfId="0" applyNumberFormat="1" applyFont="1" applyFill="1" applyBorder="1" applyAlignment="1">
      <alignment horizontal="center"/>
    </xf>
    <xf numFmtId="3" fontId="0" fillId="18" borderId="2" xfId="0" applyNumberFormat="1" applyFill="1" applyBorder="1" applyAlignment="1">
      <alignment horizontal="center"/>
    </xf>
    <xf numFmtId="3" fontId="0" fillId="18" borderId="6" xfId="0" applyNumberFormat="1" applyFill="1" applyBorder="1" applyAlignment="1">
      <alignment horizontal="center"/>
    </xf>
    <xf numFmtId="3" fontId="1" fillId="18" borderId="2" xfId="0" applyNumberFormat="1" applyFont="1" applyFill="1" applyBorder="1" applyAlignment="1">
      <alignment horizontal="center"/>
    </xf>
    <xf numFmtId="3" fontId="1" fillId="18" borderId="6" xfId="0" applyNumberFormat="1" applyFont="1" applyFill="1" applyBorder="1" applyAlignment="1">
      <alignment horizontal="center"/>
    </xf>
    <xf numFmtId="3" fontId="0" fillId="19" borderId="2" xfId="0" applyNumberFormat="1" applyFill="1" applyBorder="1"/>
    <xf numFmtId="3" fontId="0" fillId="19" borderId="6" xfId="0" applyNumberFormat="1" applyFill="1" applyBorder="1"/>
    <xf numFmtId="3" fontId="1" fillId="19" borderId="6" xfId="0" applyNumberFormat="1" applyFont="1" applyFill="1" applyBorder="1"/>
    <xf numFmtId="3" fontId="0" fillId="20" borderId="2" xfId="0" applyNumberFormat="1" applyFill="1" applyBorder="1" applyAlignment="1">
      <alignment horizontal="center"/>
    </xf>
    <xf numFmtId="3" fontId="0" fillId="20" borderId="6" xfId="0" applyNumberFormat="1" applyFill="1" applyBorder="1" applyAlignment="1">
      <alignment horizontal="center"/>
    </xf>
    <xf numFmtId="3" fontId="1" fillId="20" borderId="2" xfId="0" applyNumberFormat="1" applyFont="1" applyFill="1" applyBorder="1" applyAlignment="1">
      <alignment horizontal="center"/>
    </xf>
    <xf numFmtId="3" fontId="1" fillId="20" borderId="6" xfId="0" applyNumberFormat="1" applyFont="1" applyFill="1" applyBorder="1" applyAlignment="1">
      <alignment horizontal="center"/>
    </xf>
    <xf numFmtId="3" fontId="0" fillId="5" borderId="2" xfId="0" applyNumberFormat="1" applyFill="1" applyBorder="1"/>
    <xf numFmtId="3" fontId="0" fillId="5" borderId="6" xfId="0" applyNumberFormat="1" applyFill="1" applyBorder="1"/>
    <xf numFmtId="3" fontId="1" fillId="5" borderId="2" xfId="0" applyNumberFormat="1" applyFont="1" applyFill="1" applyBorder="1"/>
    <xf numFmtId="3" fontId="1" fillId="5" borderId="6" xfId="0" applyNumberFormat="1" applyFont="1" applyFill="1" applyBorder="1"/>
    <xf numFmtId="0" fontId="0" fillId="16" borderId="2" xfId="0" applyFill="1" applyBorder="1" applyAlignment="1">
      <alignment horizontal="left" indent="3"/>
    </xf>
    <xf numFmtId="0" fontId="0" fillId="14" borderId="2" xfId="0" applyFill="1" applyBorder="1" applyAlignment="1">
      <alignment horizontal="left" indent="3"/>
    </xf>
    <xf numFmtId="0" fontId="0" fillId="12" borderId="2" xfId="0" applyFill="1" applyBorder="1" applyAlignment="1">
      <alignment horizontal="left" indent="3"/>
    </xf>
    <xf numFmtId="0" fontId="0" fillId="11" borderId="2" xfId="0" applyFill="1" applyBorder="1" applyAlignment="1">
      <alignment horizontal="left" indent="3"/>
    </xf>
    <xf numFmtId="0" fontId="0" fillId="9" borderId="2" xfId="0" applyFill="1" applyBorder="1" applyAlignment="1">
      <alignment horizontal="left" indent="3"/>
    </xf>
    <xf numFmtId="0" fontId="0" fillId="19" borderId="2" xfId="0" applyFill="1" applyBorder="1" applyAlignment="1">
      <alignment horizontal="left" indent="3"/>
    </xf>
    <xf numFmtId="0" fontId="0" fillId="6" borderId="2" xfId="0" applyFill="1" applyBorder="1" applyAlignment="1">
      <alignment horizontal="left" indent="3"/>
    </xf>
    <xf numFmtId="0" fontId="0" fillId="4" borderId="2" xfId="0" applyFill="1" applyBorder="1" applyAlignment="1">
      <alignment horizontal="left" indent="3"/>
    </xf>
    <xf numFmtId="0" fontId="2" fillId="3" borderId="0" xfId="0" applyFont="1" applyFill="1" applyAlignment="1">
      <alignment horizontal="left" indent="1"/>
    </xf>
    <xf numFmtId="0" fontId="2" fillId="3" borderId="2" xfId="0" applyFont="1" applyFill="1" applyBorder="1" applyAlignment="1">
      <alignment horizontal="left" indent="1"/>
    </xf>
    <xf numFmtId="0" fontId="0" fillId="0" borderId="0" xfId="0" applyFont="1"/>
    <xf numFmtId="3" fontId="0" fillId="0" borderId="0" xfId="0" applyNumberFormat="1" applyFont="1"/>
    <xf numFmtId="3" fontId="0" fillId="17" borderId="2" xfId="0" applyNumberFormat="1" applyFont="1" applyFill="1" applyBorder="1" applyAlignment="1">
      <alignment horizontal="center"/>
    </xf>
    <xf numFmtId="3" fontId="0" fillId="19" borderId="2" xfId="0" applyNumberFormat="1" applyFont="1" applyFill="1" applyBorder="1"/>
    <xf numFmtId="0" fontId="0" fillId="19" borderId="2" xfId="0" applyFont="1" applyFill="1" applyBorder="1" applyAlignment="1">
      <alignment horizontal="left" indent="3"/>
    </xf>
    <xf numFmtId="0" fontId="0" fillId="19" borderId="2" xfId="0" applyFont="1" applyFill="1" applyBorder="1" applyAlignment="1">
      <alignment horizontal="left" indent="2"/>
    </xf>
    <xf numFmtId="3" fontId="0" fillId="15" borderId="2" xfId="0" applyNumberFormat="1" applyFont="1" applyFill="1" applyBorder="1" applyAlignment="1">
      <alignment horizontal="center"/>
    </xf>
    <xf numFmtId="3" fontId="0" fillId="14" borderId="2" xfId="0" applyNumberFormat="1" applyFont="1" applyFill="1" applyBorder="1"/>
    <xf numFmtId="0" fontId="0" fillId="14" borderId="2" xfId="0" applyFont="1" applyFill="1" applyBorder="1" applyAlignment="1">
      <alignment horizontal="left" indent="3"/>
    </xf>
    <xf numFmtId="0" fontId="0" fillId="14" borderId="2" xfId="0" applyFont="1" applyFill="1" applyBorder="1" applyAlignment="1">
      <alignment horizontal="left" indent="2"/>
    </xf>
    <xf numFmtId="3" fontId="0" fillId="13" borderId="2" xfId="0" applyNumberFormat="1" applyFont="1" applyFill="1" applyBorder="1" applyAlignment="1">
      <alignment horizontal="center"/>
    </xf>
    <xf numFmtId="3" fontId="0" fillId="12" borderId="2" xfId="0" applyNumberFormat="1" applyFont="1" applyFill="1" applyBorder="1"/>
    <xf numFmtId="0" fontId="0" fillId="12" borderId="2" xfId="0" applyFont="1" applyFill="1" applyBorder="1" applyAlignment="1">
      <alignment horizontal="left" indent="3"/>
    </xf>
    <xf numFmtId="0" fontId="0" fillId="12" borderId="2" xfId="0" applyFont="1" applyFill="1" applyBorder="1" applyAlignment="1">
      <alignment horizontal="left" indent="2"/>
    </xf>
    <xf numFmtId="3" fontId="0" fillId="11" borderId="2" xfId="0" applyNumberFormat="1" applyFont="1" applyFill="1" applyBorder="1" applyAlignment="1">
      <alignment horizontal="center"/>
    </xf>
    <xf numFmtId="3" fontId="0" fillId="11" borderId="2" xfId="0" applyNumberFormat="1" applyFont="1" applyFill="1" applyBorder="1"/>
    <xf numFmtId="0" fontId="0" fillId="11" borderId="2" xfId="0" applyFont="1" applyFill="1" applyBorder="1" applyAlignment="1">
      <alignment horizontal="left" indent="3"/>
    </xf>
    <xf numFmtId="0" fontId="0" fillId="11" borderId="2" xfId="0" applyFont="1" applyFill="1" applyBorder="1" applyAlignment="1">
      <alignment horizontal="left" indent="2"/>
    </xf>
    <xf numFmtId="3" fontId="0" fillId="18" borderId="2" xfId="0" applyNumberFormat="1" applyFont="1" applyFill="1" applyBorder="1" applyAlignment="1">
      <alignment horizontal="center"/>
    </xf>
    <xf numFmtId="3" fontId="0" fillId="9" borderId="2" xfId="0" applyNumberFormat="1" applyFont="1" applyFill="1" applyBorder="1"/>
    <xf numFmtId="0" fontId="0" fillId="9" borderId="2" xfId="0" applyFont="1" applyFill="1" applyBorder="1" applyAlignment="1">
      <alignment horizontal="left" indent="3"/>
    </xf>
    <xf numFmtId="0" fontId="0" fillId="9" borderId="2" xfId="0" applyFont="1" applyFill="1" applyBorder="1" applyAlignment="1">
      <alignment horizontal="left" indent="2"/>
    </xf>
    <xf numFmtId="3" fontId="0" fillId="20" borderId="2" xfId="0" applyNumberFormat="1" applyFont="1" applyFill="1" applyBorder="1" applyAlignment="1">
      <alignment horizontal="center"/>
    </xf>
    <xf numFmtId="3" fontId="0" fillId="6" borderId="2" xfId="0" applyNumberFormat="1" applyFont="1" applyFill="1" applyBorder="1"/>
    <xf numFmtId="0" fontId="0" fillId="6" borderId="2" xfId="0" applyFont="1" applyFill="1" applyBorder="1" applyAlignment="1">
      <alignment horizontal="left" indent="3"/>
    </xf>
    <xf numFmtId="0" fontId="0" fillId="6" borderId="2" xfId="0" applyFont="1" applyFill="1" applyBorder="1" applyAlignment="1">
      <alignment horizontal="left" indent="2"/>
    </xf>
    <xf numFmtId="9" fontId="0" fillId="5" borderId="2" xfId="0" applyNumberFormat="1" applyFont="1" applyFill="1" applyBorder="1" applyAlignment="1">
      <alignment horizontal="center" vertical="top"/>
    </xf>
    <xf numFmtId="3" fontId="0" fillId="5" borderId="2" xfId="0" applyNumberFormat="1" applyFont="1" applyFill="1" applyBorder="1"/>
    <xf numFmtId="3" fontId="0" fillId="4" borderId="2" xfId="0" applyNumberFormat="1" applyFont="1" applyFill="1" applyBorder="1"/>
    <xf numFmtId="0" fontId="0" fillId="4" borderId="2" xfId="0" applyFont="1" applyFill="1" applyBorder="1" applyAlignment="1">
      <alignment horizontal="left" indent="3"/>
    </xf>
    <xf numFmtId="0" fontId="0" fillId="4" borderId="2" xfId="0" applyFont="1" applyFill="1" applyBorder="1" applyAlignment="1">
      <alignment horizontal="left" indent="2"/>
    </xf>
    <xf numFmtId="9" fontId="0" fillId="3" borderId="2" xfId="0" applyNumberFormat="1" applyFont="1" applyFill="1" applyBorder="1" applyAlignment="1">
      <alignment horizontal="center"/>
    </xf>
    <xf numFmtId="9" fontId="0" fillId="3" borderId="6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left" indent="1"/>
    </xf>
    <xf numFmtId="3" fontId="0" fillId="16" borderId="2" xfId="0" applyNumberFormat="1" applyFont="1" applyFill="1" applyBorder="1"/>
    <xf numFmtId="0" fontId="0" fillId="16" borderId="2" xfId="0" applyFont="1" applyFill="1" applyBorder="1" applyAlignment="1">
      <alignment horizontal="left" indent="3"/>
    </xf>
    <xf numFmtId="0" fontId="0" fillId="16" borderId="2" xfId="0" applyFont="1" applyFill="1" applyBorder="1" applyAlignment="1">
      <alignment horizontal="left" indent="2"/>
    </xf>
    <xf numFmtId="3" fontId="3" fillId="3" borderId="2" xfId="0" applyNumberFormat="1" applyFont="1" applyFill="1" applyBorder="1"/>
    <xf numFmtId="0" fontId="3" fillId="3" borderId="2" xfId="0" applyFont="1" applyFill="1" applyBorder="1" applyAlignment="1">
      <alignment horizontal="left" indent="1"/>
    </xf>
    <xf numFmtId="3" fontId="0" fillId="22" borderId="2" xfId="0" applyNumberFormat="1" applyFont="1" applyFill="1" applyBorder="1"/>
    <xf numFmtId="0" fontId="0" fillId="22" borderId="2" xfId="0" applyFont="1" applyFill="1" applyBorder="1" applyAlignment="1">
      <alignment horizontal="left" indent="3"/>
    </xf>
    <xf numFmtId="0" fontId="0" fillId="22" borderId="2" xfId="0" applyFont="1" applyFill="1" applyBorder="1" applyAlignment="1">
      <alignment horizontal="left" indent="2"/>
    </xf>
    <xf numFmtId="0" fontId="0" fillId="0" borderId="0" xfId="0" applyNumberFormat="1" applyFont="1"/>
    <xf numFmtId="0" fontId="0" fillId="0" borderId="0" xfId="0" applyFont="1" applyAlignment="1">
      <alignment horizontal="left" indent="2"/>
    </xf>
    <xf numFmtId="0" fontId="3" fillId="0" borderId="0" xfId="0" applyNumberFormat="1" applyFont="1"/>
    <xf numFmtId="0" fontId="3" fillId="0" borderId="0" xfId="0" applyFont="1" applyAlignment="1">
      <alignment horizontal="left" indent="1"/>
    </xf>
    <xf numFmtId="3" fontId="3" fillId="19" borderId="2" xfId="0" applyNumberFormat="1" applyFont="1" applyFill="1" applyBorder="1"/>
    <xf numFmtId="0" fontId="3" fillId="19" borderId="2" xfId="0" applyFont="1" applyFill="1" applyBorder="1" applyAlignment="1">
      <alignment horizontal="left" indent="1"/>
    </xf>
    <xf numFmtId="3" fontId="3" fillId="14" borderId="2" xfId="0" applyNumberFormat="1" applyFont="1" applyFill="1" applyBorder="1"/>
    <xf numFmtId="0" fontId="3" fillId="14" borderId="2" xfId="0" applyFont="1" applyFill="1" applyBorder="1" applyAlignment="1">
      <alignment horizontal="left" indent="1"/>
    </xf>
    <xf numFmtId="3" fontId="3" fillId="12" borderId="2" xfId="0" applyNumberFormat="1" applyFont="1" applyFill="1" applyBorder="1"/>
    <xf numFmtId="0" fontId="3" fillId="12" borderId="2" xfId="0" applyFont="1" applyFill="1" applyBorder="1" applyAlignment="1">
      <alignment horizontal="left" indent="1"/>
    </xf>
    <xf numFmtId="3" fontId="3" fillId="11" borderId="2" xfId="0" applyNumberFormat="1" applyFont="1" applyFill="1" applyBorder="1"/>
    <xf numFmtId="0" fontId="3" fillId="11" borderId="2" xfId="0" applyFont="1" applyFill="1" applyBorder="1" applyAlignment="1">
      <alignment horizontal="left" indent="1"/>
    </xf>
    <xf numFmtId="3" fontId="3" fillId="9" borderId="2" xfId="0" applyNumberFormat="1" applyFont="1" applyFill="1" applyBorder="1"/>
    <xf numFmtId="0" fontId="3" fillId="9" borderId="2" xfId="0" applyFont="1" applyFill="1" applyBorder="1" applyAlignment="1">
      <alignment horizontal="left" indent="1"/>
    </xf>
    <xf numFmtId="3" fontId="3" fillId="6" borderId="2" xfId="0" applyNumberFormat="1" applyFont="1" applyFill="1" applyBorder="1"/>
    <xf numFmtId="0" fontId="3" fillId="6" borderId="2" xfId="0" applyFont="1" applyFill="1" applyBorder="1" applyAlignment="1">
      <alignment horizontal="left" indent="1"/>
    </xf>
    <xf numFmtId="3" fontId="3" fillId="4" borderId="2" xfId="0" applyNumberFormat="1" applyFont="1" applyFill="1" applyBorder="1"/>
    <xf numFmtId="0" fontId="3" fillId="4" borderId="2" xfId="0" applyFont="1" applyFill="1" applyBorder="1" applyAlignment="1">
      <alignment horizontal="left" indent="1"/>
    </xf>
    <xf numFmtId="0" fontId="3" fillId="0" borderId="11" xfId="0" applyNumberFormat="1" applyFont="1" applyBorder="1"/>
    <xf numFmtId="0" fontId="3" fillId="0" borderId="11" xfId="0" applyFont="1" applyBorder="1" applyAlignment="1">
      <alignment horizontal="left"/>
    </xf>
    <xf numFmtId="0" fontId="3" fillId="3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zoomScaleNormal="100" workbookViewId="0">
      <selection activeCell="F11" sqref="F11"/>
    </sheetView>
  </sheetViews>
  <sheetFormatPr defaultRowHeight="14.4" x14ac:dyDescent="0.3"/>
  <cols>
    <col min="1" max="1" width="17.44140625" customWidth="1"/>
    <col min="2" max="2" width="13.109375" style="75" customWidth="1"/>
    <col min="3" max="3" width="14.44140625" style="75" customWidth="1"/>
    <col min="4" max="4" width="13.109375" style="75" customWidth="1"/>
    <col min="5" max="5" width="14.109375" style="75" customWidth="1"/>
    <col min="6" max="6" width="11.44140625" style="75" customWidth="1"/>
    <col min="7" max="7" width="12.88671875" style="75" customWidth="1"/>
    <col min="8" max="8" width="12.6640625" bestFit="1" customWidth="1"/>
    <col min="9" max="9" width="11.88671875" customWidth="1"/>
    <col min="10" max="10" width="13.6640625" bestFit="1" customWidth="1"/>
    <col min="12" max="12" width="12.6640625" bestFit="1" customWidth="1"/>
  </cols>
  <sheetData>
    <row r="1" spans="1:10" ht="43.8" thickBot="1" x14ac:dyDescent="0.35">
      <c r="A1" s="1">
        <v>2016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  <c r="I1" s="3" t="s">
        <v>7</v>
      </c>
      <c r="J1" s="4" t="s">
        <v>8</v>
      </c>
    </row>
    <row r="2" spans="1:10" x14ac:dyDescent="0.3">
      <c r="A2" s="5" t="s">
        <v>9</v>
      </c>
      <c r="B2" s="6">
        <v>1868787</v>
      </c>
      <c r="C2" s="6">
        <v>1470385540.9100001</v>
      </c>
      <c r="D2" s="6">
        <v>845799</v>
      </c>
      <c r="E2" s="6">
        <v>2383728110.4600005</v>
      </c>
      <c r="F2" s="7">
        <f>B2+D2</f>
        <v>2714586</v>
      </c>
      <c r="G2" s="8">
        <f>C2+E2</f>
        <v>3854113651.3700008</v>
      </c>
      <c r="H2" s="9">
        <f>SUM(H3:H36)</f>
        <v>0.99952168569306588</v>
      </c>
      <c r="I2" s="10">
        <f>SUM(I3:I36)</f>
        <v>0.99974950139726648</v>
      </c>
      <c r="J2" s="10">
        <f>E2/G2</f>
        <v>0.61848931455684231</v>
      </c>
    </row>
    <row r="3" spans="1:10" x14ac:dyDescent="0.3">
      <c r="A3" s="11" t="s">
        <v>10</v>
      </c>
      <c r="B3" s="12">
        <v>1481789</v>
      </c>
      <c r="C3" s="12">
        <v>916610998</v>
      </c>
      <c r="D3" s="12">
        <v>578890</v>
      </c>
      <c r="E3" s="12">
        <v>378659489</v>
      </c>
      <c r="F3" s="12">
        <f>B3+D3</f>
        <v>2060679</v>
      </c>
      <c r="G3" s="13">
        <f>C3+E3</f>
        <v>1295270487</v>
      </c>
      <c r="H3" s="76">
        <f>G3/G$2</f>
        <v>0.33607480322734573</v>
      </c>
      <c r="I3" s="77">
        <f>F3/F2</f>
        <v>0.75911354438577372</v>
      </c>
      <c r="J3" s="77">
        <f>E3/G3</f>
        <v>0.29234008865362188</v>
      </c>
    </row>
    <row r="4" spans="1:10" x14ac:dyDescent="0.3">
      <c r="A4" s="14" t="s">
        <v>11</v>
      </c>
      <c r="B4" s="15">
        <v>710427</v>
      </c>
      <c r="C4" s="15">
        <v>464111712</v>
      </c>
      <c r="D4" s="15">
        <v>254949</v>
      </c>
      <c r="E4" s="15">
        <v>187601929</v>
      </c>
      <c r="F4" s="15">
        <f>B4+D4</f>
        <v>965376</v>
      </c>
      <c r="G4" s="16">
        <f t="shared" ref="F4:G36" si="0">C4+E4</f>
        <v>651713641</v>
      </c>
      <c r="H4" s="76"/>
      <c r="I4" s="77"/>
      <c r="J4" s="77"/>
    </row>
    <row r="5" spans="1:10" x14ac:dyDescent="0.3">
      <c r="A5" s="14" t="s">
        <v>12</v>
      </c>
      <c r="B5" s="15">
        <v>637800</v>
      </c>
      <c r="C5" s="15">
        <v>363596200</v>
      </c>
      <c r="D5" s="15">
        <v>285916</v>
      </c>
      <c r="E5" s="15">
        <v>162616549</v>
      </c>
      <c r="F5" s="15">
        <f t="shared" si="0"/>
        <v>923716</v>
      </c>
      <c r="G5" s="16">
        <f t="shared" si="0"/>
        <v>526212749</v>
      </c>
      <c r="H5" s="76"/>
      <c r="I5" s="77"/>
      <c r="J5" s="77"/>
    </row>
    <row r="6" spans="1:10" x14ac:dyDescent="0.3">
      <c r="A6" s="14" t="s">
        <v>13</v>
      </c>
      <c r="B6" s="15">
        <v>118943</v>
      </c>
      <c r="C6" s="15">
        <v>80226451</v>
      </c>
      <c r="D6" s="15">
        <v>32217</v>
      </c>
      <c r="E6" s="15">
        <v>23959675</v>
      </c>
      <c r="F6" s="15">
        <f t="shared" si="0"/>
        <v>151160</v>
      </c>
      <c r="G6" s="16">
        <f t="shared" si="0"/>
        <v>104186126</v>
      </c>
      <c r="H6" s="76"/>
      <c r="I6" s="77"/>
      <c r="J6" s="77"/>
    </row>
    <row r="7" spans="1:10" x14ac:dyDescent="0.3">
      <c r="A7" s="14" t="s">
        <v>14</v>
      </c>
      <c r="B7" s="15">
        <v>14619</v>
      </c>
      <c r="C7" s="15">
        <v>8676635</v>
      </c>
      <c r="D7" s="15">
        <v>5808</v>
      </c>
      <c r="E7" s="15">
        <v>4481336</v>
      </c>
      <c r="F7" s="15">
        <f t="shared" si="0"/>
        <v>20427</v>
      </c>
      <c r="G7" s="16">
        <f t="shared" si="0"/>
        <v>13157971</v>
      </c>
      <c r="H7" s="76"/>
      <c r="I7" s="77"/>
      <c r="J7" s="77"/>
    </row>
    <row r="8" spans="1:10" x14ac:dyDescent="0.3">
      <c r="A8" s="17" t="s">
        <v>15</v>
      </c>
      <c r="B8" s="18">
        <v>171660</v>
      </c>
      <c r="C8" s="18">
        <v>108911401</v>
      </c>
      <c r="D8" s="18">
        <v>119116</v>
      </c>
      <c r="E8" s="18">
        <v>76180313</v>
      </c>
      <c r="F8" s="19">
        <f t="shared" si="0"/>
        <v>290776</v>
      </c>
      <c r="G8" s="20">
        <f t="shared" si="0"/>
        <v>185091714</v>
      </c>
      <c r="H8" s="78">
        <f>G8/G2</f>
        <v>4.8024456656644378E-2</v>
      </c>
      <c r="I8" s="79">
        <f>F8/F2</f>
        <v>0.10711614957124217</v>
      </c>
      <c r="J8" s="79">
        <f>E8/G8</f>
        <v>0.41158143362376559</v>
      </c>
    </row>
    <row r="9" spans="1:10" x14ac:dyDescent="0.3">
      <c r="A9" s="21" t="s">
        <v>11</v>
      </c>
      <c r="B9" s="22">
        <v>94334</v>
      </c>
      <c r="C9" s="22">
        <v>63911463</v>
      </c>
      <c r="D9" s="22">
        <v>68792</v>
      </c>
      <c r="E9" s="22">
        <v>47054022</v>
      </c>
      <c r="F9" s="23">
        <f t="shared" si="0"/>
        <v>163126</v>
      </c>
      <c r="G9" s="24">
        <f t="shared" si="0"/>
        <v>110965485</v>
      </c>
      <c r="H9" s="78"/>
      <c r="I9" s="79"/>
      <c r="J9" s="79"/>
    </row>
    <row r="10" spans="1:10" x14ac:dyDescent="0.3">
      <c r="A10" s="21" t="s">
        <v>12</v>
      </c>
      <c r="B10" s="22">
        <v>52990</v>
      </c>
      <c r="C10" s="22">
        <v>26995934</v>
      </c>
      <c r="D10" s="22">
        <v>35125</v>
      </c>
      <c r="E10" s="22">
        <v>18251389</v>
      </c>
      <c r="F10" s="23">
        <f t="shared" si="0"/>
        <v>88115</v>
      </c>
      <c r="G10" s="24">
        <f t="shared" si="0"/>
        <v>45247323</v>
      </c>
      <c r="H10" s="78"/>
      <c r="I10" s="79"/>
      <c r="J10" s="79"/>
    </row>
    <row r="11" spans="1:10" x14ac:dyDescent="0.3">
      <c r="A11" s="21" t="s">
        <v>13</v>
      </c>
      <c r="B11" s="22">
        <v>20993</v>
      </c>
      <c r="C11" s="22">
        <v>15975629</v>
      </c>
      <c r="D11" s="22">
        <v>13947</v>
      </c>
      <c r="E11" s="22">
        <v>10036608</v>
      </c>
      <c r="F11" s="23">
        <f t="shared" si="0"/>
        <v>34940</v>
      </c>
      <c r="G11" s="24">
        <f t="shared" si="0"/>
        <v>26012237</v>
      </c>
      <c r="H11" s="78"/>
      <c r="I11" s="79"/>
      <c r="J11" s="79"/>
    </row>
    <row r="12" spans="1:10" x14ac:dyDescent="0.3">
      <c r="A12" s="21" t="s">
        <v>14</v>
      </c>
      <c r="B12" s="22">
        <v>3343</v>
      </c>
      <c r="C12" s="22">
        <v>2028375</v>
      </c>
      <c r="D12" s="22">
        <v>1252</v>
      </c>
      <c r="E12" s="22">
        <v>838294</v>
      </c>
      <c r="F12" s="23">
        <f t="shared" si="0"/>
        <v>4595</v>
      </c>
      <c r="G12" s="24">
        <f t="shared" si="0"/>
        <v>2866669</v>
      </c>
      <c r="H12" s="78"/>
      <c r="I12" s="79"/>
      <c r="J12" s="79"/>
    </row>
    <row r="13" spans="1:10" x14ac:dyDescent="0.3">
      <c r="A13" s="25" t="s">
        <v>16</v>
      </c>
      <c r="B13" s="26">
        <v>1405</v>
      </c>
      <c r="C13" s="26">
        <v>2037196</v>
      </c>
      <c r="D13" s="26">
        <v>1526</v>
      </c>
      <c r="E13" s="26">
        <v>2717708</v>
      </c>
      <c r="F13" s="26">
        <f t="shared" si="0"/>
        <v>2931</v>
      </c>
      <c r="G13" s="27">
        <f t="shared" si="0"/>
        <v>4754904</v>
      </c>
      <c r="H13" s="80">
        <f>G13/G2</f>
        <v>1.2337217918599261E-3</v>
      </c>
      <c r="I13" s="81">
        <f>F13/F2</f>
        <v>1.0797226538411381E-3</v>
      </c>
      <c r="J13" s="81">
        <f>E13/G13</f>
        <v>0.57155896312522814</v>
      </c>
    </row>
    <row r="14" spans="1:10" x14ac:dyDescent="0.3">
      <c r="A14" s="28" t="s">
        <v>11</v>
      </c>
      <c r="B14" s="29">
        <v>64</v>
      </c>
      <c r="C14" s="29">
        <v>239983</v>
      </c>
      <c r="D14" s="29">
        <v>88</v>
      </c>
      <c r="E14" s="29">
        <v>954306</v>
      </c>
      <c r="F14" s="29">
        <f t="shared" si="0"/>
        <v>152</v>
      </c>
      <c r="G14" s="30">
        <f t="shared" si="0"/>
        <v>1194289</v>
      </c>
      <c r="H14" s="80"/>
      <c r="I14" s="82"/>
      <c r="J14" s="82"/>
    </row>
    <row r="15" spans="1:10" x14ac:dyDescent="0.3">
      <c r="A15" s="28" t="s">
        <v>12</v>
      </c>
      <c r="B15" s="29">
        <v>1341</v>
      </c>
      <c r="C15" s="29">
        <v>1797213</v>
      </c>
      <c r="D15" s="29">
        <v>1438</v>
      </c>
      <c r="E15" s="29">
        <v>1763402</v>
      </c>
      <c r="F15" s="29">
        <f t="shared" si="0"/>
        <v>2779</v>
      </c>
      <c r="G15" s="30">
        <f t="shared" si="0"/>
        <v>3560615</v>
      </c>
      <c r="H15" s="80"/>
      <c r="I15" s="82"/>
      <c r="J15" s="82"/>
    </row>
    <row r="16" spans="1:10" x14ac:dyDescent="0.3">
      <c r="A16" s="28" t="s">
        <v>14</v>
      </c>
      <c r="B16" s="29">
        <v>0</v>
      </c>
      <c r="C16" s="29">
        <v>0</v>
      </c>
      <c r="D16" s="29">
        <v>0</v>
      </c>
      <c r="E16" s="29">
        <v>0</v>
      </c>
      <c r="F16" s="29">
        <f t="shared" si="0"/>
        <v>0</v>
      </c>
      <c r="G16" s="30">
        <f t="shared" si="0"/>
        <v>0</v>
      </c>
      <c r="H16" s="80"/>
      <c r="I16" s="83"/>
      <c r="J16" s="83"/>
    </row>
    <row r="17" spans="1:10" x14ac:dyDescent="0.3">
      <c r="A17" s="31" t="s">
        <v>17</v>
      </c>
      <c r="B17" s="32">
        <v>184179</v>
      </c>
      <c r="C17" s="32">
        <v>164868245.90000001</v>
      </c>
      <c r="D17" s="32">
        <v>105462</v>
      </c>
      <c r="E17" s="32">
        <v>229503671.69999999</v>
      </c>
      <c r="F17" s="33">
        <f t="shared" si="0"/>
        <v>289641</v>
      </c>
      <c r="G17" s="34">
        <f t="shared" si="0"/>
        <v>394371917.60000002</v>
      </c>
      <c r="H17" s="84">
        <f>G17/G2</f>
        <v>0.10232493207869331</v>
      </c>
      <c r="I17" s="85">
        <f>F17/F2</f>
        <v>0.10669803793285607</v>
      </c>
      <c r="J17" s="85">
        <f>E17/G17</f>
        <v>0.58194729760849473</v>
      </c>
    </row>
    <row r="18" spans="1:10" x14ac:dyDescent="0.3">
      <c r="A18" s="35" t="s">
        <v>11</v>
      </c>
      <c r="B18" s="36">
        <v>92021</v>
      </c>
      <c r="C18" s="36">
        <v>90449835</v>
      </c>
      <c r="D18" s="36">
        <v>52681</v>
      </c>
      <c r="E18" s="36">
        <v>91560794</v>
      </c>
      <c r="F18" s="37">
        <f t="shared" si="0"/>
        <v>144702</v>
      </c>
      <c r="G18" s="38">
        <f t="shared" si="0"/>
        <v>182010629</v>
      </c>
      <c r="H18" s="84"/>
      <c r="I18" s="85"/>
      <c r="J18" s="85"/>
    </row>
    <row r="19" spans="1:10" x14ac:dyDescent="0.3">
      <c r="A19" s="35" t="s">
        <v>12</v>
      </c>
      <c r="B19" s="36">
        <v>77770</v>
      </c>
      <c r="C19" s="36">
        <v>52123368</v>
      </c>
      <c r="D19" s="36">
        <v>44499</v>
      </c>
      <c r="E19" s="36">
        <v>75660538</v>
      </c>
      <c r="F19" s="37">
        <f t="shared" si="0"/>
        <v>122269</v>
      </c>
      <c r="G19" s="38">
        <f t="shared" si="0"/>
        <v>127783906</v>
      </c>
      <c r="H19" s="84"/>
      <c r="I19" s="85"/>
      <c r="J19" s="85"/>
    </row>
    <row r="20" spans="1:10" x14ac:dyDescent="0.3">
      <c r="A20" s="35" t="s">
        <v>13</v>
      </c>
      <c r="B20" s="36">
        <v>12721</v>
      </c>
      <c r="C20" s="36">
        <v>21975174.899999999</v>
      </c>
      <c r="D20" s="36">
        <v>7757</v>
      </c>
      <c r="E20" s="36">
        <v>62118830.700000003</v>
      </c>
      <c r="F20" s="37">
        <f t="shared" si="0"/>
        <v>20478</v>
      </c>
      <c r="G20" s="38">
        <f t="shared" si="0"/>
        <v>84094005.599999994</v>
      </c>
      <c r="H20" s="84"/>
      <c r="I20" s="85"/>
      <c r="J20" s="85"/>
    </row>
    <row r="21" spans="1:10" x14ac:dyDescent="0.3">
      <c r="A21" s="35" t="s">
        <v>14</v>
      </c>
      <c r="B21" s="36">
        <v>1667</v>
      </c>
      <c r="C21" s="36">
        <v>319868</v>
      </c>
      <c r="D21" s="36">
        <v>525</v>
      </c>
      <c r="E21" s="36">
        <v>163509</v>
      </c>
      <c r="F21" s="37">
        <f t="shared" si="0"/>
        <v>2192</v>
      </c>
      <c r="G21" s="38">
        <f t="shared" si="0"/>
        <v>483377</v>
      </c>
      <c r="H21" s="84"/>
      <c r="I21" s="85"/>
      <c r="J21" s="85"/>
    </row>
    <row r="22" spans="1:10" x14ac:dyDescent="0.3">
      <c r="A22" s="39" t="s">
        <v>18</v>
      </c>
      <c r="B22" s="40">
        <v>21690</v>
      </c>
      <c r="C22" s="40">
        <v>163186969.43000001</v>
      </c>
      <c r="D22" s="40">
        <v>24923</v>
      </c>
      <c r="E22" s="40">
        <v>381925950.10000002</v>
      </c>
      <c r="F22" s="41">
        <f t="shared" si="0"/>
        <v>46613</v>
      </c>
      <c r="G22" s="42">
        <f t="shared" si="0"/>
        <v>545112919.52999997</v>
      </c>
      <c r="H22" s="86">
        <f>G22/G2</f>
        <v>0.14143664895201824</v>
      </c>
      <c r="I22" s="87">
        <f>F22/F2</f>
        <v>1.7171310837085285E-2</v>
      </c>
      <c r="J22" s="87">
        <f>E22/G22</f>
        <v>0.70063639370224273</v>
      </c>
    </row>
    <row r="23" spans="1:10" x14ac:dyDescent="0.3">
      <c r="A23" s="43" t="s">
        <v>11</v>
      </c>
      <c r="B23" s="44">
        <v>3381</v>
      </c>
      <c r="C23" s="44">
        <v>54161913</v>
      </c>
      <c r="D23" s="44">
        <v>8328</v>
      </c>
      <c r="E23" s="44">
        <v>176371553</v>
      </c>
      <c r="F23" s="45">
        <f t="shared" si="0"/>
        <v>11709</v>
      </c>
      <c r="G23" s="46">
        <f t="shared" si="0"/>
        <v>230533466</v>
      </c>
      <c r="H23" s="86"/>
      <c r="I23" s="87"/>
      <c r="J23" s="87"/>
    </row>
    <row r="24" spans="1:10" x14ac:dyDescent="0.3">
      <c r="A24" s="43" t="s">
        <v>12</v>
      </c>
      <c r="B24" s="44">
        <v>17052</v>
      </c>
      <c r="C24" s="44">
        <v>99338499</v>
      </c>
      <c r="D24" s="44">
        <v>15272</v>
      </c>
      <c r="E24" s="44">
        <v>172111894</v>
      </c>
      <c r="F24" s="45">
        <f t="shared" si="0"/>
        <v>32324</v>
      </c>
      <c r="G24" s="46">
        <f t="shared" si="0"/>
        <v>271450393</v>
      </c>
      <c r="H24" s="86"/>
      <c r="I24" s="87"/>
      <c r="J24" s="87"/>
    </row>
    <row r="25" spans="1:10" x14ac:dyDescent="0.3">
      <c r="A25" s="43" t="s">
        <v>13</v>
      </c>
      <c r="B25" s="44">
        <v>235</v>
      </c>
      <c r="C25" s="44">
        <v>5755613.7999999998</v>
      </c>
      <c r="D25" s="44">
        <v>816</v>
      </c>
      <c r="E25" s="44">
        <v>28867160.100000001</v>
      </c>
      <c r="F25" s="45">
        <f t="shared" si="0"/>
        <v>1051</v>
      </c>
      <c r="G25" s="46">
        <f t="shared" si="0"/>
        <v>34622773.899999999</v>
      </c>
      <c r="H25" s="86"/>
      <c r="I25" s="87"/>
      <c r="J25" s="87"/>
    </row>
    <row r="26" spans="1:10" x14ac:dyDescent="0.3">
      <c r="A26" s="43" t="s">
        <v>14</v>
      </c>
      <c r="B26" s="44">
        <v>1022</v>
      </c>
      <c r="C26" s="44">
        <v>3930943.63</v>
      </c>
      <c r="D26" s="44">
        <v>507</v>
      </c>
      <c r="E26" s="44">
        <v>4575343</v>
      </c>
      <c r="F26" s="45">
        <f t="shared" si="0"/>
        <v>1529</v>
      </c>
      <c r="G26" s="46">
        <f t="shared" si="0"/>
        <v>8506286.629999999</v>
      </c>
      <c r="H26" s="86"/>
      <c r="I26" s="87"/>
      <c r="J26" s="87"/>
    </row>
    <row r="27" spans="1:10" x14ac:dyDescent="0.3">
      <c r="A27" s="47" t="s">
        <v>19</v>
      </c>
      <c r="B27" s="48">
        <v>1229</v>
      </c>
      <c r="C27" s="48">
        <v>105825865</v>
      </c>
      <c r="D27" s="48">
        <v>6155</v>
      </c>
      <c r="E27" s="48">
        <v>1293557905.4400001</v>
      </c>
      <c r="F27" s="49">
        <f t="shared" si="0"/>
        <v>7384</v>
      </c>
      <c r="G27" s="50">
        <f t="shared" si="0"/>
        <v>1399383770.4400001</v>
      </c>
      <c r="H27" s="88">
        <f>G27/G2</f>
        <v>0.3630883510512381</v>
      </c>
      <c r="I27" s="89">
        <f>F27/F2</f>
        <v>2.7201201214476166E-3</v>
      </c>
      <c r="J27" s="89">
        <f>E27/G27</f>
        <v>0.92437680982485182</v>
      </c>
    </row>
    <row r="28" spans="1:10" x14ac:dyDescent="0.3">
      <c r="A28" s="51" t="s">
        <v>11</v>
      </c>
      <c r="B28" s="52">
        <v>389</v>
      </c>
      <c r="C28" s="52">
        <v>35616854</v>
      </c>
      <c r="D28" s="52">
        <v>2609</v>
      </c>
      <c r="E28" s="52">
        <v>550740425</v>
      </c>
      <c r="F28" s="53">
        <f t="shared" si="0"/>
        <v>2998</v>
      </c>
      <c r="G28" s="54">
        <f t="shared" si="0"/>
        <v>586357279</v>
      </c>
      <c r="H28" s="88"/>
      <c r="I28" s="89"/>
      <c r="J28" s="89"/>
    </row>
    <row r="29" spans="1:10" x14ac:dyDescent="0.3">
      <c r="A29" s="51" t="s">
        <v>12</v>
      </c>
      <c r="B29" s="52">
        <v>818</v>
      </c>
      <c r="C29" s="52">
        <v>67342683</v>
      </c>
      <c r="D29" s="52">
        <v>3308</v>
      </c>
      <c r="E29" s="52">
        <v>673304417</v>
      </c>
      <c r="F29" s="53">
        <f t="shared" si="0"/>
        <v>4126</v>
      </c>
      <c r="G29" s="54">
        <f t="shared" si="0"/>
        <v>740647100</v>
      </c>
      <c r="H29" s="88"/>
      <c r="I29" s="89"/>
      <c r="J29" s="89"/>
    </row>
    <row r="30" spans="1:10" x14ac:dyDescent="0.3">
      <c r="A30" s="51" t="s">
        <v>13</v>
      </c>
      <c r="B30" s="52">
        <v>19</v>
      </c>
      <c r="C30" s="52">
        <v>2271568</v>
      </c>
      <c r="D30" s="52">
        <v>215</v>
      </c>
      <c r="E30" s="52">
        <v>57417484</v>
      </c>
      <c r="F30" s="53">
        <f t="shared" si="0"/>
        <v>234</v>
      </c>
      <c r="G30" s="54">
        <f t="shared" si="0"/>
        <v>59689052</v>
      </c>
      <c r="H30" s="88"/>
      <c r="I30" s="89"/>
      <c r="J30" s="89"/>
    </row>
    <row r="31" spans="1:10" x14ac:dyDescent="0.3">
      <c r="A31" s="51" t="s">
        <v>14</v>
      </c>
      <c r="B31" s="52">
        <v>3</v>
      </c>
      <c r="C31" s="52">
        <v>594760</v>
      </c>
      <c r="D31" s="52">
        <v>23</v>
      </c>
      <c r="E31" s="52">
        <v>12095579.439999999</v>
      </c>
      <c r="F31" s="53">
        <f t="shared" si="0"/>
        <v>26</v>
      </c>
      <c r="G31" s="54">
        <f t="shared" si="0"/>
        <v>12690339.439999999</v>
      </c>
      <c r="H31" s="88"/>
      <c r="I31" s="89"/>
      <c r="J31" s="89"/>
    </row>
    <row r="32" spans="1:10" x14ac:dyDescent="0.3">
      <c r="A32" s="55" t="s">
        <v>20</v>
      </c>
      <c r="B32" s="56">
        <v>6315</v>
      </c>
      <c r="C32" s="56">
        <v>7893436.2799999993</v>
      </c>
      <c r="D32" s="56">
        <v>9567</v>
      </c>
      <c r="E32" s="56">
        <v>20391024.82</v>
      </c>
      <c r="F32" s="57">
        <f t="shared" si="0"/>
        <v>15882</v>
      </c>
      <c r="G32" s="58">
        <f t="shared" si="0"/>
        <v>28284461.100000001</v>
      </c>
      <c r="H32" s="90">
        <f>G32/G2</f>
        <v>7.3387719352660703E-3</v>
      </c>
      <c r="I32" s="91">
        <f>F32/F2</f>
        <v>5.8506158950204562E-3</v>
      </c>
      <c r="J32" s="91">
        <f>E32/G32</f>
        <v>0.72092675720097066</v>
      </c>
    </row>
    <row r="33" spans="1:10" x14ac:dyDescent="0.3">
      <c r="A33" s="59" t="s">
        <v>11</v>
      </c>
      <c r="B33" s="60">
        <v>495</v>
      </c>
      <c r="C33" s="60">
        <v>3537592</v>
      </c>
      <c r="D33" s="60">
        <v>630</v>
      </c>
      <c r="E33" s="60">
        <v>10935525</v>
      </c>
      <c r="F33" s="61">
        <f t="shared" si="0"/>
        <v>1125</v>
      </c>
      <c r="G33" s="62">
        <f t="shared" si="0"/>
        <v>14473117</v>
      </c>
      <c r="H33" s="90"/>
      <c r="I33" s="91"/>
      <c r="J33" s="91"/>
    </row>
    <row r="34" spans="1:10" x14ac:dyDescent="0.3">
      <c r="A34" s="59" t="s">
        <v>12</v>
      </c>
      <c r="B34" s="60">
        <v>5345</v>
      </c>
      <c r="C34" s="60">
        <v>3281537</v>
      </c>
      <c r="D34" s="60">
        <v>7375</v>
      </c>
      <c r="E34" s="60">
        <v>6993961</v>
      </c>
      <c r="F34" s="61">
        <f t="shared" si="0"/>
        <v>12720</v>
      </c>
      <c r="G34" s="62">
        <f t="shared" si="0"/>
        <v>10275498</v>
      </c>
      <c r="H34" s="90"/>
      <c r="I34" s="91"/>
      <c r="J34" s="91"/>
    </row>
    <row r="35" spans="1:10" x14ac:dyDescent="0.3">
      <c r="A35" s="59" t="s">
        <v>13</v>
      </c>
      <c r="B35" s="60">
        <v>136</v>
      </c>
      <c r="C35" s="60">
        <v>965481.60000000009</v>
      </c>
      <c r="D35" s="60">
        <v>1374</v>
      </c>
      <c r="E35" s="60">
        <v>2326690.9</v>
      </c>
      <c r="F35" s="61">
        <f t="shared" si="0"/>
        <v>1510</v>
      </c>
      <c r="G35" s="62">
        <f t="shared" si="0"/>
        <v>3292172.5</v>
      </c>
      <c r="H35" s="90"/>
      <c r="I35" s="91"/>
      <c r="J35" s="91"/>
    </row>
    <row r="36" spans="1:10" x14ac:dyDescent="0.3">
      <c r="A36" s="59" t="s">
        <v>14</v>
      </c>
      <c r="B36" s="60">
        <v>339</v>
      </c>
      <c r="C36" s="60">
        <v>108825.68</v>
      </c>
      <c r="D36" s="60">
        <v>188</v>
      </c>
      <c r="E36" s="60">
        <v>134847.92000000001</v>
      </c>
      <c r="F36" s="61">
        <f t="shared" si="0"/>
        <v>527</v>
      </c>
      <c r="G36" s="62">
        <f t="shared" si="0"/>
        <v>243673.60000000001</v>
      </c>
      <c r="H36" s="90"/>
      <c r="I36" s="91"/>
      <c r="J36" s="91"/>
    </row>
    <row r="37" spans="1:10" x14ac:dyDescent="0.3">
      <c r="A37" s="63" t="s">
        <v>21</v>
      </c>
      <c r="B37" s="64">
        <v>520</v>
      </c>
      <c r="C37" s="64">
        <v>1051429.2999999998</v>
      </c>
      <c r="D37" s="64">
        <v>160</v>
      </c>
      <c r="E37" s="64">
        <v>792048.4</v>
      </c>
      <c r="F37" s="65">
        <f t="shared" ref="F37:G41" si="1">B37+D37</f>
        <v>680</v>
      </c>
      <c r="G37" s="66">
        <f t="shared" si="1"/>
        <v>1843477.6999999997</v>
      </c>
      <c r="H37" s="92">
        <f>G37/G2</f>
        <v>4.7831430693402326E-4</v>
      </c>
      <c r="I37" s="93">
        <f>F37/F2</f>
        <v>2.5049860273352914E-4</v>
      </c>
      <c r="J37" s="93">
        <f>E37/G37</f>
        <v>0.42964902694510498</v>
      </c>
    </row>
    <row r="38" spans="1:10" x14ac:dyDescent="0.3">
      <c r="A38" s="67" t="s">
        <v>11</v>
      </c>
      <c r="B38" s="68">
        <v>0</v>
      </c>
      <c r="C38" s="68">
        <v>0</v>
      </c>
      <c r="D38" s="68">
        <v>0</v>
      </c>
      <c r="E38" s="68">
        <v>0</v>
      </c>
      <c r="F38" s="69">
        <f t="shared" si="1"/>
        <v>0</v>
      </c>
      <c r="G38" s="70">
        <f t="shared" si="1"/>
        <v>0</v>
      </c>
      <c r="H38" s="92"/>
      <c r="I38" s="93"/>
      <c r="J38" s="93"/>
    </row>
    <row r="39" spans="1:10" x14ac:dyDescent="0.3">
      <c r="A39" s="67" t="s">
        <v>12</v>
      </c>
      <c r="B39" s="68">
        <v>0</v>
      </c>
      <c r="C39" s="68">
        <v>0</v>
      </c>
      <c r="D39" s="68">
        <v>0</v>
      </c>
      <c r="E39" s="68">
        <v>0</v>
      </c>
      <c r="F39" s="69">
        <f t="shared" si="1"/>
        <v>0</v>
      </c>
      <c r="G39" s="70">
        <f t="shared" si="1"/>
        <v>0</v>
      </c>
      <c r="H39" s="92"/>
      <c r="I39" s="93"/>
      <c r="J39" s="93"/>
    </row>
    <row r="40" spans="1:10" x14ac:dyDescent="0.3">
      <c r="A40" s="67" t="s">
        <v>13</v>
      </c>
      <c r="B40" s="68">
        <v>484</v>
      </c>
      <c r="C40" s="68">
        <v>1009707.2999999999</v>
      </c>
      <c r="D40" s="68">
        <v>160</v>
      </c>
      <c r="E40" s="68">
        <v>792048.4</v>
      </c>
      <c r="F40" s="69">
        <f t="shared" si="1"/>
        <v>644</v>
      </c>
      <c r="G40" s="70">
        <f t="shared" si="1"/>
        <v>1801755.7</v>
      </c>
      <c r="H40" s="92"/>
      <c r="I40" s="93"/>
      <c r="J40" s="93"/>
    </row>
    <row r="41" spans="1:10" ht="15" thickBot="1" x14ac:dyDescent="0.35">
      <c r="A41" s="67" t="s">
        <v>14</v>
      </c>
      <c r="B41" s="68">
        <v>36</v>
      </c>
      <c r="C41" s="68">
        <v>41722</v>
      </c>
      <c r="D41" s="68">
        <v>0</v>
      </c>
      <c r="E41" s="68">
        <v>0</v>
      </c>
      <c r="F41" s="71">
        <f t="shared" si="1"/>
        <v>36</v>
      </c>
      <c r="G41" s="72">
        <f t="shared" si="1"/>
        <v>41722</v>
      </c>
      <c r="H41" s="92"/>
      <c r="I41" s="93"/>
      <c r="J41" s="93"/>
    </row>
    <row r="42" spans="1:10" x14ac:dyDescent="0.3">
      <c r="A42" s="73"/>
      <c r="B42" s="74"/>
      <c r="C42" s="74"/>
      <c r="D42" s="74"/>
      <c r="E42" s="74"/>
      <c r="F42" s="74"/>
      <c r="G42" s="74"/>
      <c r="H42" s="73"/>
      <c r="I42" s="73"/>
      <c r="J42" s="73"/>
    </row>
    <row r="43" spans="1:10" x14ac:dyDescent="0.3">
      <c r="A43" s="73"/>
      <c r="B43" s="74"/>
      <c r="C43" s="74"/>
      <c r="D43" s="74"/>
      <c r="E43" s="74"/>
      <c r="F43" s="74"/>
      <c r="G43" s="74"/>
      <c r="H43" s="73"/>
      <c r="I43" s="73"/>
      <c r="J43" s="73"/>
    </row>
    <row r="44" spans="1:10" x14ac:dyDescent="0.3">
      <c r="A44" s="73" t="s">
        <v>22</v>
      </c>
      <c r="B44" s="74"/>
      <c r="C44" s="74"/>
      <c r="D44" s="74"/>
      <c r="E44" s="74"/>
      <c r="F44" s="74"/>
      <c r="G44" s="74"/>
      <c r="H44" s="73"/>
      <c r="I44" s="73"/>
      <c r="J44" s="73"/>
    </row>
    <row r="45" spans="1:10" x14ac:dyDescent="0.3">
      <c r="A45" s="73" t="s">
        <v>23</v>
      </c>
      <c r="B45" s="74"/>
      <c r="C45" s="74"/>
      <c r="D45" s="74"/>
      <c r="E45" s="74"/>
      <c r="F45" s="74"/>
      <c r="G45" s="74"/>
      <c r="H45" s="73"/>
      <c r="I45" s="73"/>
      <c r="J45" s="73"/>
    </row>
    <row r="46" spans="1:10" x14ac:dyDescent="0.3">
      <c r="A46" s="73" t="s">
        <v>24</v>
      </c>
      <c r="B46" s="74"/>
      <c r="C46" s="74"/>
      <c r="D46" s="74"/>
      <c r="E46" s="74"/>
      <c r="F46" s="74"/>
      <c r="G46" s="74"/>
      <c r="H46" s="73"/>
      <c r="I46" s="73"/>
      <c r="J46" s="73"/>
    </row>
    <row r="47" spans="1:10" x14ac:dyDescent="0.3">
      <c r="A47" s="73" t="s">
        <v>25</v>
      </c>
      <c r="B47" s="74"/>
      <c r="C47" s="74"/>
      <c r="D47" s="74"/>
      <c r="E47" s="74"/>
      <c r="F47" s="74"/>
      <c r="G47" s="74"/>
      <c r="H47" s="73"/>
      <c r="I47" s="73"/>
      <c r="J47" s="73"/>
    </row>
    <row r="48" spans="1:10" x14ac:dyDescent="0.3">
      <c r="A48" s="73" t="s">
        <v>26</v>
      </c>
      <c r="B48" s="74"/>
      <c r="C48" s="74"/>
      <c r="D48" s="74"/>
      <c r="E48" s="74"/>
      <c r="F48" s="74"/>
      <c r="G48" s="74"/>
      <c r="H48" s="73"/>
      <c r="I48" s="73"/>
      <c r="J48" s="73"/>
    </row>
    <row r="49" spans="1:1" x14ac:dyDescent="0.3">
      <c r="A49" t="s">
        <v>27</v>
      </c>
    </row>
    <row r="50" spans="1:1" x14ac:dyDescent="0.3">
      <c r="A50" t="s">
        <v>28</v>
      </c>
    </row>
    <row r="51" spans="1:1" x14ac:dyDescent="0.3">
      <c r="A51" t="s">
        <v>29</v>
      </c>
    </row>
  </sheetData>
  <mergeCells count="24">
    <mergeCell ref="H32:H36"/>
    <mergeCell ref="I32:I36"/>
    <mergeCell ref="J32:J36"/>
    <mergeCell ref="H37:H41"/>
    <mergeCell ref="I37:I41"/>
    <mergeCell ref="J37:J41"/>
    <mergeCell ref="H22:H26"/>
    <mergeCell ref="I22:I26"/>
    <mergeCell ref="J22:J26"/>
    <mergeCell ref="H27:H31"/>
    <mergeCell ref="I27:I31"/>
    <mergeCell ref="J27:J31"/>
    <mergeCell ref="H13:H16"/>
    <mergeCell ref="I13:I16"/>
    <mergeCell ref="J13:J16"/>
    <mergeCell ref="H17:H21"/>
    <mergeCell ref="I17:I21"/>
    <mergeCell ref="J17:J21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activeCell="K18" sqref="K18"/>
    </sheetView>
  </sheetViews>
  <sheetFormatPr defaultColWidth="9.109375" defaultRowHeight="14.4" x14ac:dyDescent="0.3"/>
  <cols>
    <col min="1" max="1" width="17.44140625" style="155" customWidth="1"/>
    <col min="2" max="2" width="13.109375" style="156" customWidth="1"/>
    <col min="3" max="3" width="14.44140625" style="156" customWidth="1"/>
    <col min="4" max="4" width="13.109375" style="156" customWidth="1"/>
    <col min="5" max="5" width="14.109375" style="156" customWidth="1"/>
    <col min="6" max="6" width="11.44140625" style="155" customWidth="1"/>
    <col min="7" max="7" width="12.88671875" style="155" customWidth="1"/>
    <col min="8" max="8" width="12.6640625" style="155" bestFit="1" customWidth="1"/>
    <col min="9" max="9" width="11.88671875" style="155" customWidth="1"/>
    <col min="10" max="10" width="13.6640625" style="155" bestFit="1" customWidth="1"/>
    <col min="11" max="11" width="9.109375" style="155"/>
    <col min="12" max="12" width="12.6640625" style="155" bestFit="1" customWidth="1"/>
    <col min="13" max="16384" width="9.109375" style="155"/>
  </cols>
  <sheetData>
    <row r="1" spans="1:10" ht="43.2" x14ac:dyDescent="0.3">
      <c r="A1" s="111">
        <v>2016</v>
      </c>
      <c r="B1" s="110" t="s">
        <v>0</v>
      </c>
      <c r="C1" s="110" t="s">
        <v>1</v>
      </c>
      <c r="D1" s="110" t="s">
        <v>2</v>
      </c>
      <c r="E1" s="110" t="s">
        <v>3</v>
      </c>
      <c r="F1" s="109" t="s">
        <v>4</v>
      </c>
      <c r="G1" s="109" t="s">
        <v>5</v>
      </c>
      <c r="H1" s="108" t="s">
        <v>6</v>
      </c>
      <c r="I1" s="108" t="s">
        <v>7</v>
      </c>
      <c r="J1" s="107" t="s">
        <v>8</v>
      </c>
    </row>
    <row r="2" spans="1:10" x14ac:dyDescent="0.3">
      <c r="A2" s="193" t="s">
        <v>54</v>
      </c>
      <c r="B2" s="192">
        <v>1623281</v>
      </c>
      <c r="C2" s="192">
        <v>1044120819.66</v>
      </c>
      <c r="D2" s="192">
        <v>1099066</v>
      </c>
      <c r="E2" s="192">
        <v>2394799195.5400004</v>
      </c>
      <c r="F2" s="104">
        <f>B2+D2</f>
        <v>2722347</v>
      </c>
      <c r="G2" s="104">
        <f>C2+E2</f>
        <v>3438920015.2000003</v>
      </c>
      <c r="H2" s="187">
        <f>SUM(H3:H36)</f>
        <v>0.99954484759951323</v>
      </c>
      <c r="I2" s="186">
        <f>SUM(I3:I36)</f>
        <v>0.99976086810388243</v>
      </c>
      <c r="J2" s="186">
        <f>E2/G2</f>
        <v>0.69638118506827906</v>
      </c>
    </row>
    <row r="3" spans="1:10" x14ac:dyDescent="0.3">
      <c r="A3" s="185" t="s">
        <v>47</v>
      </c>
      <c r="B3" s="183">
        <v>1308662</v>
      </c>
      <c r="C3" s="183">
        <v>619446870.57999992</v>
      </c>
      <c r="D3" s="183">
        <v>774794</v>
      </c>
      <c r="E3" s="183">
        <v>385943884</v>
      </c>
      <c r="F3" s="143">
        <f>B3+D3</f>
        <v>2083456</v>
      </c>
      <c r="G3" s="143">
        <f>C3+E3</f>
        <v>1005390754.5799999</v>
      </c>
      <c r="H3" s="76">
        <f>G3/G$2</f>
        <v>0.29235653930192629</v>
      </c>
      <c r="I3" s="181">
        <f>F3/F2</f>
        <v>0.76531610408224959</v>
      </c>
      <c r="J3" s="181">
        <f>E3/G3</f>
        <v>0.3838745107231738</v>
      </c>
    </row>
    <row r="4" spans="1:10" x14ac:dyDescent="0.3">
      <c r="A4" s="184" t="s">
        <v>39</v>
      </c>
      <c r="B4" s="183">
        <v>600904</v>
      </c>
      <c r="C4" s="183">
        <v>300405855</v>
      </c>
      <c r="D4" s="183">
        <v>386024</v>
      </c>
      <c r="E4" s="183">
        <v>199415662</v>
      </c>
      <c r="F4" s="182">
        <f>B4+D4</f>
        <v>986928</v>
      </c>
      <c r="G4" s="182">
        <f>C4+E4</f>
        <v>499821517</v>
      </c>
      <c r="H4" s="76"/>
      <c r="I4" s="181"/>
      <c r="J4" s="181"/>
    </row>
    <row r="5" spans="1:10" x14ac:dyDescent="0.3">
      <c r="A5" s="184" t="s">
        <v>38</v>
      </c>
      <c r="B5" s="183">
        <v>573085</v>
      </c>
      <c r="C5" s="183">
        <v>258345961</v>
      </c>
      <c r="D5" s="183">
        <v>351784</v>
      </c>
      <c r="E5" s="183">
        <v>168258837</v>
      </c>
      <c r="F5" s="182">
        <f>B5+D5</f>
        <v>924869</v>
      </c>
      <c r="G5" s="182">
        <f>C5+E5</f>
        <v>426604798</v>
      </c>
      <c r="H5" s="76"/>
      <c r="I5" s="181"/>
      <c r="J5" s="181"/>
    </row>
    <row r="6" spans="1:10" x14ac:dyDescent="0.3">
      <c r="A6" s="184" t="s">
        <v>37</v>
      </c>
      <c r="B6" s="183">
        <v>119665</v>
      </c>
      <c r="C6" s="183">
        <v>54487286.399999999</v>
      </c>
      <c r="D6" s="183">
        <v>31415</v>
      </c>
      <c r="E6" s="183">
        <v>15271051</v>
      </c>
      <c r="F6" s="182">
        <f>B6+D6</f>
        <v>151080</v>
      </c>
      <c r="G6" s="182">
        <f>C6+E6</f>
        <v>69758337.400000006</v>
      </c>
      <c r="H6" s="76"/>
      <c r="I6" s="181"/>
      <c r="J6" s="181"/>
    </row>
    <row r="7" spans="1:10" x14ac:dyDescent="0.3">
      <c r="A7" s="184" t="s">
        <v>36</v>
      </c>
      <c r="B7" s="183">
        <v>15008</v>
      </c>
      <c r="C7" s="183">
        <v>6207768.1799999997</v>
      </c>
      <c r="D7" s="183">
        <v>5571</v>
      </c>
      <c r="E7" s="183">
        <v>2998334</v>
      </c>
      <c r="F7" s="182">
        <f>B7+D7</f>
        <v>20579</v>
      </c>
      <c r="G7" s="182">
        <f>C7+E7</f>
        <v>9206102.1799999997</v>
      </c>
      <c r="H7" s="76"/>
      <c r="I7" s="181"/>
      <c r="J7" s="181"/>
    </row>
    <row r="8" spans="1:10" x14ac:dyDescent="0.3">
      <c r="A8" s="196" t="s">
        <v>46</v>
      </c>
      <c r="B8" s="194">
        <v>133474</v>
      </c>
      <c r="C8" s="194">
        <v>60164640.119999997</v>
      </c>
      <c r="D8" s="194">
        <v>140803</v>
      </c>
      <c r="E8" s="194">
        <v>63120423</v>
      </c>
      <c r="F8" s="139">
        <f>B8+D8</f>
        <v>274277</v>
      </c>
      <c r="G8" s="139">
        <f>C8+E8</f>
        <v>123285063.12</v>
      </c>
      <c r="H8" s="102">
        <f>G8/G2</f>
        <v>3.5849936193654099E-2</v>
      </c>
      <c r="I8" s="101">
        <f>F8/F2</f>
        <v>0.10075019826642231</v>
      </c>
      <c r="J8" s="101">
        <f>E8/G8</f>
        <v>0.51198759527390181</v>
      </c>
    </row>
    <row r="9" spans="1:10" x14ac:dyDescent="0.3">
      <c r="A9" s="195" t="s">
        <v>39</v>
      </c>
      <c r="B9" s="194">
        <v>63480</v>
      </c>
      <c r="C9" s="194">
        <v>30125245</v>
      </c>
      <c r="D9" s="194">
        <v>80622</v>
      </c>
      <c r="E9" s="194">
        <v>37675648</v>
      </c>
      <c r="F9" s="177">
        <f>B9+D9</f>
        <v>144102</v>
      </c>
      <c r="G9" s="177">
        <f>C9+E9</f>
        <v>67800893</v>
      </c>
      <c r="H9" s="102"/>
      <c r="I9" s="101"/>
      <c r="J9" s="101"/>
    </row>
    <row r="10" spans="1:10" x14ac:dyDescent="0.3">
      <c r="A10" s="195" t="s">
        <v>38</v>
      </c>
      <c r="B10" s="194">
        <v>44163</v>
      </c>
      <c r="C10" s="194">
        <v>17309772</v>
      </c>
      <c r="D10" s="194">
        <v>45153</v>
      </c>
      <c r="E10" s="194">
        <v>18345716</v>
      </c>
      <c r="F10" s="177">
        <f>B10+D10</f>
        <v>89316</v>
      </c>
      <c r="G10" s="177">
        <f>C10+E10</f>
        <v>35655488</v>
      </c>
      <c r="H10" s="102"/>
      <c r="I10" s="101"/>
      <c r="J10" s="101"/>
    </row>
    <row r="11" spans="1:10" x14ac:dyDescent="0.3">
      <c r="A11" s="195" t="s">
        <v>37</v>
      </c>
      <c r="B11" s="194">
        <v>22506</v>
      </c>
      <c r="C11" s="194">
        <v>11265213.300000001</v>
      </c>
      <c r="D11" s="194">
        <v>13860</v>
      </c>
      <c r="E11" s="194">
        <v>6546475</v>
      </c>
      <c r="F11" s="177">
        <f>B11+D11</f>
        <v>36366</v>
      </c>
      <c r="G11" s="177">
        <f>C11+E11</f>
        <v>17811688.300000001</v>
      </c>
      <c r="H11" s="102"/>
      <c r="I11" s="101"/>
      <c r="J11" s="101"/>
    </row>
    <row r="12" spans="1:10" x14ac:dyDescent="0.3">
      <c r="A12" s="195" t="s">
        <v>36</v>
      </c>
      <c r="B12" s="194">
        <v>3325</v>
      </c>
      <c r="C12" s="194">
        <v>1464409.82</v>
      </c>
      <c r="D12" s="194">
        <v>1168</v>
      </c>
      <c r="E12" s="194">
        <v>552584</v>
      </c>
      <c r="F12" s="177">
        <f>B12+D12</f>
        <v>4493</v>
      </c>
      <c r="G12" s="177">
        <f>C12+E12</f>
        <v>2016993.82</v>
      </c>
      <c r="H12" s="102"/>
      <c r="I12" s="101"/>
      <c r="J12" s="101"/>
    </row>
    <row r="13" spans="1:10" x14ac:dyDescent="0.3">
      <c r="A13" s="191" t="s">
        <v>45</v>
      </c>
      <c r="B13" s="189">
        <v>1091</v>
      </c>
      <c r="C13" s="189">
        <v>784808</v>
      </c>
      <c r="D13" s="189">
        <v>1911</v>
      </c>
      <c r="E13" s="189">
        <v>1442732</v>
      </c>
      <c r="F13" s="118">
        <f>B13+D13</f>
        <v>3002</v>
      </c>
      <c r="G13" s="118">
        <f>C13+E13</f>
        <v>2227540</v>
      </c>
      <c r="H13" s="97">
        <f>G13/G2</f>
        <v>6.4774405631834713E-4</v>
      </c>
      <c r="I13" s="100">
        <f>F13/F2</f>
        <v>1.1027249648924255E-3</v>
      </c>
      <c r="J13" s="100">
        <f>E13/G13</f>
        <v>0.64767950294944199</v>
      </c>
    </row>
    <row r="14" spans="1:10" x14ac:dyDescent="0.3">
      <c r="A14" s="190" t="s">
        <v>39</v>
      </c>
      <c r="B14" s="189">
        <v>54</v>
      </c>
      <c r="C14" s="189">
        <v>90909</v>
      </c>
      <c r="D14" s="189">
        <v>99</v>
      </c>
      <c r="E14" s="189">
        <v>414814</v>
      </c>
      <c r="F14" s="158">
        <f>B14+D14</f>
        <v>153</v>
      </c>
      <c r="G14" s="158">
        <f>C14+E14</f>
        <v>505723</v>
      </c>
      <c r="H14" s="97"/>
      <c r="I14" s="99"/>
      <c r="J14" s="99"/>
    </row>
    <row r="15" spans="1:10" x14ac:dyDescent="0.3">
      <c r="A15" s="190" t="s">
        <v>38</v>
      </c>
      <c r="B15" s="189">
        <v>1037</v>
      </c>
      <c r="C15" s="189">
        <v>693899</v>
      </c>
      <c r="D15" s="189">
        <v>1812</v>
      </c>
      <c r="E15" s="189">
        <v>1027918</v>
      </c>
      <c r="F15" s="158">
        <f>B15+D15</f>
        <v>2849</v>
      </c>
      <c r="G15" s="158">
        <f>C15+E15</f>
        <v>1721817</v>
      </c>
      <c r="H15" s="97"/>
      <c r="I15" s="99"/>
      <c r="J15" s="99"/>
    </row>
    <row r="16" spans="1:10" x14ac:dyDescent="0.3">
      <c r="A16" s="190" t="s">
        <v>36</v>
      </c>
      <c r="B16" s="189">
        <v>0</v>
      </c>
      <c r="C16" s="189">
        <v>0</v>
      </c>
      <c r="D16" s="189">
        <v>0</v>
      </c>
      <c r="E16" s="189">
        <v>0</v>
      </c>
      <c r="F16" s="158">
        <f>B16+D16</f>
        <v>0</v>
      </c>
      <c r="G16" s="158">
        <f>C16+E16</f>
        <v>0</v>
      </c>
      <c r="H16" s="97"/>
      <c r="I16" s="96"/>
      <c r="J16" s="96"/>
    </row>
    <row r="17" spans="1:10" x14ac:dyDescent="0.3">
      <c r="A17" s="176" t="s">
        <v>44</v>
      </c>
      <c r="B17" s="174">
        <v>153094</v>
      </c>
      <c r="C17" s="174">
        <v>126836845.5</v>
      </c>
      <c r="D17" s="174">
        <v>138263</v>
      </c>
      <c r="E17" s="174">
        <v>242783644.19999999</v>
      </c>
      <c r="F17" s="132">
        <f>B17+D17</f>
        <v>291357</v>
      </c>
      <c r="G17" s="132">
        <f>C17+E17</f>
        <v>369620489.69999999</v>
      </c>
      <c r="H17" s="95">
        <f>G17/G2</f>
        <v>0.10748156050919482</v>
      </c>
      <c r="I17" s="94">
        <f>F17/F2</f>
        <v>0.10702419640112007</v>
      </c>
      <c r="J17" s="94">
        <f>E17/G17</f>
        <v>0.65684574033504939</v>
      </c>
    </row>
    <row r="18" spans="1:10" x14ac:dyDescent="0.3">
      <c r="A18" s="175" t="s">
        <v>39</v>
      </c>
      <c r="B18" s="174">
        <v>75009</v>
      </c>
      <c r="C18" s="174">
        <v>73267780</v>
      </c>
      <c r="D18" s="174">
        <v>70255</v>
      </c>
      <c r="E18" s="174">
        <v>97412335</v>
      </c>
      <c r="F18" s="173">
        <f>B18+D18</f>
        <v>145264</v>
      </c>
      <c r="G18" s="173">
        <f>C18+E18</f>
        <v>170680115</v>
      </c>
      <c r="H18" s="95"/>
      <c r="I18" s="94"/>
      <c r="J18" s="94"/>
    </row>
    <row r="19" spans="1:10" x14ac:dyDescent="0.3">
      <c r="A19" s="175" t="s">
        <v>38</v>
      </c>
      <c r="B19" s="174">
        <v>63822</v>
      </c>
      <c r="C19" s="174">
        <v>35193100</v>
      </c>
      <c r="D19" s="174">
        <v>59275</v>
      </c>
      <c r="E19" s="174">
        <v>93107324</v>
      </c>
      <c r="F19" s="173">
        <f>B19+D19</f>
        <v>123097</v>
      </c>
      <c r="G19" s="173">
        <f>C19+E19</f>
        <v>128300424</v>
      </c>
      <c r="H19" s="95"/>
      <c r="I19" s="94"/>
      <c r="J19" s="94"/>
    </row>
    <row r="20" spans="1:10" x14ac:dyDescent="0.3">
      <c r="A20" s="175" t="s">
        <v>37</v>
      </c>
      <c r="B20" s="174">
        <v>12593</v>
      </c>
      <c r="C20" s="174">
        <v>18139295.5</v>
      </c>
      <c r="D20" s="174">
        <v>8181</v>
      </c>
      <c r="E20" s="174">
        <v>52124765.200000003</v>
      </c>
      <c r="F20" s="173">
        <f>B20+D20</f>
        <v>20774</v>
      </c>
      <c r="G20" s="173">
        <f>C20+E20</f>
        <v>70264060.700000003</v>
      </c>
      <c r="H20" s="95"/>
      <c r="I20" s="94"/>
      <c r="J20" s="94"/>
    </row>
    <row r="21" spans="1:10" x14ac:dyDescent="0.3">
      <c r="A21" s="175" t="s">
        <v>36</v>
      </c>
      <c r="B21" s="174">
        <v>1670</v>
      </c>
      <c r="C21" s="174">
        <v>236670</v>
      </c>
      <c r="D21" s="174">
        <v>552</v>
      </c>
      <c r="E21" s="174">
        <v>139220</v>
      </c>
      <c r="F21" s="173">
        <f>B21+D21</f>
        <v>2222</v>
      </c>
      <c r="G21" s="173">
        <f>C21+E21</f>
        <v>375890</v>
      </c>
      <c r="H21" s="95"/>
      <c r="I21" s="94"/>
      <c r="J21" s="94"/>
    </row>
    <row r="22" spans="1:10" x14ac:dyDescent="0.3">
      <c r="A22" s="172" t="s">
        <v>43</v>
      </c>
      <c r="B22" s="170">
        <v>19973</v>
      </c>
      <c r="C22" s="170">
        <v>136582897.84</v>
      </c>
      <c r="D22" s="170">
        <v>26185</v>
      </c>
      <c r="E22" s="170">
        <v>384222135.89999998</v>
      </c>
      <c r="F22" s="41">
        <f>B22+D22</f>
        <v>46158</v>
      </c>
      <c r="G22" s="41">
        <f>C22+E22</f>
        <v>520805033.74000001</v>
      </c>
      <c r="H22" s="86">
        <f>G22/G2</f>
        <v>0.15144435794902053</v>
      </c>
      <c r="I22" s="87">
        <f>F22/F2</f>
        <v>1.6955222827949559E-2</v>
      </c>
      <c r="J22" s="87">
        <f>E22/G22</f>
        <v>0.73774658655049419</v>
      </c>
    </row>
    <row r="23" spans="1:10" x14ac:dyDescent="0.3">
      <c r="A23" s="171" t="s">
        <v>39</v>
      </c>
      <c r="B23" s="170">
        <v>2735</v>
      </c>
      <c r="C23" s="170">
        <v>40226634</v>
      </c>
      <c r="D23" s="170">
        <v>8869</v>
      </c>
      <c r="E23" s="170">
        <v>175516187</v>
      </c>
      <c r="F23" s="169">
        <f>B23+D23</f>
        <v>11604</v>
      </c>
      <c r="G23" s="169">
        <f>C23+E23</f>
        <v>215742821</v>
      </c>
      <c r="H23" s="86"/>
      <c r="I23" s="87"/>
      <c r="J23" s="87"/>
    </row>
    <row r="24" spans="1:10" x14ac:dyDescent="0.3">
      <c r="A24" s="171" t="s">
        <v>38</v>
      </c>
      <c r="B24" s="170">
        <v>16038</v>
      </c>
      <c r="C24" s="170">
        <v>88685840</v>
      </c>
      <c r="D24" s="170">
        <v>15963</v>
      </c>
      <c r="E24" s="170">
        <v>178790458</v>
      </c>
      <c r="F24" s="169">
        <f>B24+D24</f>
        <v>32001</v>
      </c>
      <c r="G24" s="169">
        <f>C24+E24</f>
        <v>267476298</v>
      </c>
      <c r="H24" s="86"/>
      <c r="I24" s="87"/>
      <c r="J24" s="87"/>
    </row>
    <row r="25" spans="1:10" x14ac:dyDescent="0.3">
      <c r="A25" s="171" t="s">
        <v>37</v>
      </c>
      <c r="B25" s="170">
        <v>227</v>
      </c>
      <c r="C25" s="170">
        <v>4566816</v>
      </c>
      <c r="D25" s="170">
        <v>811</v>
      </c>
      <c r="E25" s="170">
        <v>25391834.5</v>
      </c>
      <c r="F25" s="169">
        <f>B25+D25</f>
        <v>1038</v>
      </c>
      <c r="G25" s="169">
        <f>C25+E25</f>
        <v>29958650.5</v>
      </c>
      <c r="H25" s="86"/>
      <c r="I25" s="87"/>
      <c r="J25" s="87"/>
    </row>
    <row r="26" spans="1:10" x14ac:dyDescent="0.3">
      <c r="A26" s="171" t="s">
        <v>36</v>
      </c>
      <c r="B26" s="170">
        <v>973</v>
      </c>
      <c r="C26" s="170">
        <v>3103607.84</v>
      </c>
      <c r="D26" s="170">
        <v>542</v>
      </c>
      <c r="E26" s="170">
        <v>4523656.3999999994</v>
      </c>
      <c r="F26" s="169">
        <f>B26+D26</f>
        <v>1515</v>
      </c>
      <c r="G26" s="169">
        <f>C26+E26</f>
        <v>7627264.2399999993</v>
      </c>
      <c r="H26" s="86"/>
      <c r="I26" s="87"/>
      <c r="J26" s="87"/>
    </row>
    <row r="27" spans="1:10" x14ac:dyDescent="0.3">
      <c r="A27" s="168" t="s">
        <v>42</v>
      </c>
      <c r="B27" s="166">
        <v>1117</v>
      </c>
      <c r="C27" s="166">
        <v>93327333</v>
      </c>
      <c r="D27" s="166">
        <v>6253</v>
      </c>
      <c r="E27" s="166">
        <v>1298464001.9200001</v>
      </c>
      <c r="F27" s="126">
        <f>B27+D27</f>
        <v>7370</v>
      </c>
      <c r="G27" s="126">
        <f>C27+E27</f>
        <v>1391791334.9200001</v>
      </c>
      <c r="H27" s="88">
        <f>G27/G2</f>
        <v>0.40471756504027223</v>
      </c>
      <c r="I27" s="89">
        <f>F27/F2</f>
        <v>2.7072228485200455E-3</v>
      </c>
      <c r="J27" s="89">
        <f>E27/G27</f>
        <v>0.93294445032209916</v>
      </c>
    </row>
    <row r="28" spans="1:10" x14ac:dyDescent="0.3">
      <c r="A28" s="167" t="s">
        <v>39</v>
      </c>
      <c r="B28" s="166">
        <v>282</v>
      </c>
      <c r="C28" s="166">
        <v>26379197</v>
      </c>
      <c r="D28" s="166">
        <v>2657</v>
      </c>
      <c r="E28" s="166">
        <v>516495764</v>
      </c>
      <c r="F28" s="165">
        <f>B28+D28</f>
        <v>2939</v>
      </c>
      <c r="G28" s="165">
        <f>C28+E28</f>
        <v>542874961</v>
      </c>
      <c r="H28" s="88"/>
      <c r="I28" s="89"/>
      <c r="J28" s="89"/>
    </row>
    <row r="29" spans="1:10" x14ac:dyDescent="0.3">
      <c r="A29" s="167" t="s">
        <v>38</v>
      </c>
      <c r="B29" s="166">
        <v>809</v>
      </c>
      <c r="C29" s="166">
        <v>64463800</v>
      </c>
      <c r="D29" s="166">
        <v>3360</v>
      </c>
      <c r="E29" s="166">
        <v>714818957</v>
      </c>
      <c r="F29" s="165">
        <f>B29+D29</f>
        <v>4169</v>
      </c>
      <c r="G29" s="165">
        <f>C29+E29</f>
        <v>779282757</v>
      </c>
      <c r="H29" s="88"/>
      <c r="I29" s="89"/>
      <c r="J29" s="89"/>
    </row>
    <row r="30" spans="1:10" x14ac:dyDescent="0.3">
      <c r="A30" s="167" t="s">
        <v>37</v>
      </c>
      <c r="B30" s="166">
        <v>22</v>
      </c>
      <c r="C30" s="166">
        <v>1868872</v>
      </c>
      <c r="D30" s="166">
        <v>214</v>
      </c>
      <c r="E30" s="166">
        <v>54319040</v>
      </c>
      <c r="F30" s="165">
        <f>B30+D30</f>
        <v>236</v>
      </c>
      <c r="G30" s="165">
        <f>C30+E30</f>
        <v>56187912</v>
      </c>
      <c r="H30" s="88"/>
      <c r="I30" s="89"/>
      <c r="J30" s="89"/>
    </row>
    <row r="31" spans="1:10" x14ac:dyDescent="0.3">
      <c r="A31" s="167" t="s">
        <v>36</v>
      </c>
      <c r="B31" s="166">
        <v>4</v>
      </c>
      <c r="C31" s="166">
        <v>615464</v>
      </c>
      <c r="D31" s="166">
        <v>22</v>
      </c>
      <c r="E31" s="166">
        <v>12830240.92</v>
      </c>
      <c r="F31" s="165">
        <f>B31+D31</f>
        <v>26</v>
      </c>
      <c r="G31" s="165">
        <f>C31+E31</f>
        <v>13445704.92</v>
      </c>
      <c r="H31" s="88"/>
      <c r="I31" s="89"/>
      <c r="J31" s="89"/>
    </row>
    <row r="32" spans="1:10" x14ac:dyDescent="0.3">
      <c r="A32" s="164" t="s">
        <v>41</v>
      </c>
      <c r="B32" s="162">
        <v>5384</v>
      </c>
      <c r="C32" s="162">
        <v>6107439.8199999994</v>
      </c>
      <c r="D32" s="162">
        <v>10692</v>
      </c>
      <c r="E32" s="162">
        <v>18127126.620000001</v>
      </c>
      <c r="F32" s="122">
        <f>B32+D32</f>
        <v>16076</v>
      </c>
      <c r="G32" s="122">
        <f>C32+E32</f>
        <v>24234566.440000001</v>
      </c>
      <c r="H32" s="90">
        <f>G32/G2</f>
        <v>7.0471445491268776E-3</v>
      </c>
      <c r="I32" s="91">
        <f>F32/F2</f>
        <v>5.9051987127283923E-3</v>
      </c>
      <c r="J32" s="91">
        <f>E32/G32</f>
        <v>0.74798642116743397</v>
      </c>
    </row>
    <row r="33" spans="1:10" x14ac:dyDescent="0.3">
      <c r="A33" s="163" t="s">
        <v>39</v>
      </c>
      <c r="B33" s="162">
        <v>401</v>
      </c>
      <c r="C33" s="162">
        <v>2128469</v>
      </c>
      <c r="D33" s="162">
        <v>704</v>
      </c>
      <c r="E33" s="162">
        <v>8905648</v>
      </c>
      <c r="F33" s="161">
        <f>B33+D33</f>
        <v>1105</v>
      </c>
      <c r="G33" s="161">
        <f>C33+E33</f>
        <v>11034117</v>
      </c>
      <c r="H33" s="90"/>
      <c r="I33" s="91"/>
      <c r="J33" s="91"/>
    </row>
    <row r="34" spans="1:10" x14ac:dyDescent="0.3">
      <c r="A34" s="163" t="s">
        <v>38</v>
      </c>
      <c r="B34" s="162">
        <v>4521</v>
      </c>
      <c r="C34" s="162">
        <v>3080425</v>
      </c>
      <c r="D34" s="162">
        <v>8224</v>
      </c>
      <c r="E34" s="162">
        <v>7016878</v>
      </c>
      <c r="F34" s="161">
        <f>B34+D34</f>
        <v>12745</v>
      </c>
      <c r="G34" s="161">
        <f>C34+E34</f>
        <v>10097303</v>
      </c>
      <c r="H34" s="90"/>
      <c r="I34" s="91"/>
      <c r="J34" s="91"/>
    </row>
    <row r="35" spans="1:10" x14ac:dyDescent="0.3">
      <c r="A35" s="163" t="s">
        <v>37</v>
      </c>
      <c r="B35" s="162">
        <v>136</v>
      </c>
      <c r="C35" s="162">
        <v>823058.6</v>
      </c>
      <c r="D35" s="162">
        <v>1580</v>
      </c>
      <c r="E35" s="162">
        <v>2110396.1</v>
      </c>
      <c r="F35" s="161">
        <f>B35+D35</f>
        <v>1716</v>
      </c>
      <c r="G35" s="161">
        <f>C35+E35</f>
        <v>2933454.7</v>
      </c>
      <c r="H35" s="90"/>
      <c r="I35" s="91"/>
      <c r="J35" s="91"/>
    </row>
    <row r="36" spans="1:10" x14ac:dyDescent="0.3">
      <c r="A36" s="163" t="s">
        <v>36</v>
      </c>
      <c r="B36" s="162">
        <v>326</v>
      </c>
      <c r="C36" s="162">
        <v>75487.22</v>
      </c>
      <c r="D36" s="162">
        <v>184</v>
      </c>
      <c r="E36" s="162">
        <v>94204.51999999999</v>
      </c>
      <c r="F36" s="161">
        <f>B36+D36</f>
        <v>510</v>
      </c>
      <c r="G36" s="161">
        <f>C36+E36</f>
        <v>169691.74</v>
      </c>
      <c r="H36" s="90"/>
      <c r="I36" s="91"/>
      <c r="J36" s="91"/>
    </row>
    <row r="37" spans="1:10" x14ac:dyDescent="0.3">
      <c r="A37" s="160" t="s">
        <v>40</v>
      </c>
      <c r="B37" s="158">
        <v>486</v>
      </c>
      <c r="C37" s="158">
        <v>869984.8</v>
      </c>
      <c r="D37" s="158">
        <v>165</v>
      </c>
      <c r="E37" s="158">
        <v>695247.9</v>
      </c>
      <c r="F37" s="116">
        <f>B37+D37</f>
        <v>651</v>
      </c>
      <c r="G37" s="116">
        <f>C37+E37</f>
        <v>1565232.7000000002</v>
      </c>
      <c r="H37" s="92">
        <f>G37/G2</f>
        <v>4.5515240048668874E-4</v>
      </c>
      <c r="I37" s="93">
        <f>F37/F2</f>
        <v>2.3913189611757797E-4</v>
      </c>
      <c r="J37" s="93">
        <f>E37/G37</f>
        <v>0.44418181398842482</v>
      </c>
    </row>
    <row r="38" spans="1:10" x14ac:dyDescent="0.3">
      <c r="A38" s="159" t="s">
        <v>39</v>
      </c>
      <c r="B38" s="158">
        <v>0</v>
      </c>
      <c r="C38" s="158">
        <v>0</v>
      </c>
      <c r="D38" s="158">
        <v>0</v>
      </c>
      <c r="E38" s="158">
        <v>0</v>
      </c>
      <c r="F38" s="157">
        <f>B38+D38</f>
        <v>0</v>
      </c>
      <c r="G38" s="157">
        <f>C38+E38</f>
        <v>0</v>
      </c>
      <c r="H38" s="92"/>
      <c r="I38" s="93"/>
      <c r="J38" s="93"/>
    </row>
    <row r="39" spans="1:10" x14ac:dyDescent="0.3">
      <c r="A39" s="159" t="s">
        <v>38</v>
      </c>
      <c r="B39" s="158">
        <v>0</v>
      </c>
      <c r="C39" s="158">
        <v>0</v>
      </c>
      <c r="D39" s="158">
        <v>0</v>
      </c>
      <c r="E39" s="158">
        <v>0</v>
      </c>
      <c r="F39" s="157">
        <f>B39+D39</f>
        <v>0</v>
      </c>
      <c r="G39" s="157">
        <f>C39+E39</f>
        <v>0</v>
      </c>
      <c r="H39" s="92"/>
      <c r="I39" s="93"/>
      <c r="J39" s="93"/>
    </row>
    <row r="40" spans="1:10" x14ac:dyDescent="0.3">
      <c r="A40" s="159" t="s">
        <v>37</v>
      </c>
      <c r="B40" s="158">
        <v>453</v>
      </c>
      <c r="C40" s="158">
        <v>822493.8</v>
      </c>
      <c r="D40" s="158">
        <v>165</v>
      </c>
      <c r="E40" s="158">
        <v>695247.9</v>
      </c>
      <c r="F40" s="157">
        <f>B40+D40</f>
        <v>618</v>
      </c>
      <c r="G40" s="157">
        <f>C40+E40</f>
        <v>1517741.7000000002</v>
      </c>
      <c r="H40" s="92"/>
      <c r="I40" s="93"/>
      <c r="J40" s="93"/>
    </row>
    <row r="41" spans="1:10" x14ac:dyDescent="0.3">
      <c r="A41" s="159" t="s">
        <v>36</v>
      </c>
      <c r="B41" s="158">
        <v>33</v>
      </c>
      <c r="C41" s="158">
        <v>47491</v>
      </c>
      <c r="D41" s="158">
        <v>0</v>
      </c>
      <c r="E41" s="158">
        <v>0</v>
      </c>
      <c r="F41" s="157">
        <f>B41+D41</f>
        <v>33</v>
      </c>
      <c r="G41" s="157">
        <f>C41+E41</f>
        <v>47491</v>
      </c>
      <c r="H41" s="92"/>
      <c r="I41" s="93"/>
      <c r="J41" s="93"/>
    </row>
    <row r="43" spans="1:10" x14ac:dyDescent="0.3">
      <c r="F43" s="156"/>
    </row>
    <row r="44" spans="1:10" x14ac:dyDescent="0.3">
      <c r="A44" s="155" t="s">
        <v>22</v>
      </c>
    </row>
    <row r="45" spans="1:10" x14ac:dyDescent="0.3">
      <c r="A45" s="155" t="s">
        <v>23</v>
      </c>
    </row>
    <row r="46" spans="1:10" x14ac:dyDescent="0.3">
      <c r="A46" s="155" t="s">
        <v>24</v>
      </c>
    </row>
    <row r="47" spans="1:10" x14ac:dyDescent="0.3">
      <c r="A47" s="155" t="s">
        <v>25</v>
      </c>
    </row>
    <row r="48" spans="1:10" x14ac:dyDescent="0.3">
      <c r="A48" s="155" t="s">
        <v>26</v>
      </c>
    </row>
    <row r="49" spans="1:1" x14ac:dyDescent="0.3">
      <c r="A49" s="155" t="s">
        <v>27</v>
      </c>
    </row>
  </sheetData>
  <mergeCells count="24">
    <mergeCell ref="H32:H36"/>
    <mergeCell ref="I32:I36"/>
    <mergeCell ref="J32:J36"/>
    <mergeCell ref="H37:H41"/>
    <mergeCell ref="I37:I41"/>
    <mergeCell ref="J37:J41"/>
    <mergeCell ref="H22:H26"/>
    <mergeCell ref="I22:I26"/>
    <mergeCell ref="J22:J26"/>
    <mergeCell ref="H27:H31"/>
    <mergeCell ref="I27:I31"/>
    <mergeCell ref="J27:J31"/>
    <mergeCell ref="H13:H16"/>
    <mergeCell ref="I13:I16"/>
    <mergeCell ref="J13:J16"/>
    <mergeCell ref="H17:H21"/>
    <mergeCell ref="I17:I21"/>
    <mergeCell ref="J17:J21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opLeftCell="A7" workbookViewId="0">
      <selection activeCell="K1" sqref="K1"/>
    </sheetView>
  </sheetViews>
  <sheetFormatPr defaultColWidth="9.109375" defaultRowHeight="14.4" x14ac:dyDescent="0.3"/>
  <cols>
    <col min="1" max="1" width="17.44140625" style="155" customWidth="1"/>
    <col min="2" max="2" width="13.109375" style="156" customWidth="1"/>
    <col min="3" max="3" width="14.44140625" style="156" customWidth="1"/>
    <col min="4" max="4" width="13.109375" style="156" customWidth="1"/>
    <col min="5" max="5" width="14.109375" style="156" customWidth="1"/>
    <col min="6" max="6" width="11.44140625" style="155" customWidth="1"/>
    <col min="7" max="7" width="12.88671875" style="155" customWidth="1"/>
    <col min="8" max="8" width="12.6640625" style="155" bestFit="1" customWidth="1"/>
    <col min="9" max="9" width="11.88671875" style="155" customWidth="1"/>
    <col min="10" max="10" width="13.6640625" style="155" bestFit="1" customWidth="1"/>
    <col min="11" max="11" width="9.109375" style="155"/>
    <col min="12" max="12" width="12.6640625" style="155" bestFit="1" customWidth="1"/>
    <col min="13" max="16384" width="9.109375" style="155"/>
  </cols>
  <sheetData>
    <row r="1" spans="1:15" ht="43.2" x14ac:dyDescent="0.3">
      <c r="A1" s="111">
        <v>2016</v>
      </c>
      <c r="B1" s="110" t="s">
        <v>0</v>
      </c>
      <c r="C1" s="110" t="s">
        <v>1</v>
      </c>
      <c r="D1" s="110" t="s">
        <v>2</v>
      </c>
      <c r="E1" s="110" t="s">
        <v>3</v>
      </c>
      <c r="F1" s="109" t="s">
        <v>4</v>
      </c>
      <c r="G1" s="109" t="s">
        <v>5</v>
      </c>
      <c r="H1" s="108" t="s">
        <v>6</v>
      </c>
      <c r="I1" s="108" t="s">
        <v>7</v>
      </c>
      <c r="J1" s="107" t="s">
        <v>8</v>
      </c>
    </row>
    <row r="2" spans="1:15" x14ac:dyDescent="0.3">
      <c r="A2" s="217" t="s">
        <v>56</v>
      </c>
      <c r="B2" s="192">
        <v>1642649</v>
      </c>
      <c r="C2" s="192">
        <v>1001091577.89</v>
      </c>
      <c r="D2" s="192">
        <v>1116750</v>
      </c>
      <c r="E2" s="192">
        <v>2303483628.0300002</v>
      </c>
      <c r="F2" s="104">
        <f>B2+D2</f>
        <v>2759399</v>
      </c>
      <c r="G2" s="104">
        <f>C2+E2</f>
        <v>3304575205.9200001</v>
      </c>
      <c r="H2" s="187">
        <f>SUM(H3:H36)</f>
        <v>0.99953872013647349</v>
      </c>
      <c r="I2" s="186">
        <f>SUM(I3:I36)</f>
        <v>0.99976299186888151</v>
      </c>
      <c r="J2" s="186">
        <f>E2/G2</f>
        <v>0.6970589211900553</v>
      </c>
      <c r="K2" s="216"/>
      <c r="L2" s="215"/>
      <c r="M2" s="215"/>
      <c r="N2" s="215"/>
      <c r="O2" s="215"/>
    </row>
    <row r="3" spans="1:15" x14ac:dyDescent="0.3">
      <c r="A3" s="214" t="s">
        <v>10</v>
      </c>
      <c r="B3" s="213">
        <v>1322669</v>
      </c>
      <c r="C3" s="213">
        <v>606464137.10000002</v>
      </c>
      <c r="D3" s="213">
        <v>786598</v>
      </c>
      <c r="E3" s="213">
        <v>378943796.5</v>
      </c>
      <c r="F3" s="143">
        <f>B3+D3</f>
        <v>2109267</v>
      </c>
      <c r="G3" s="143">
        <f>C3+E3</f>
        <v>985407933.60000002</v>
      </c>
      <c r="H3" s="76">
        <f>G3/G$2</f>
        <v>0.29819503936078845</v>
      </c>
      <c r="I3" s="181">
        <f>F3/F2</f>
        <v>0.76439362339407968</v>
      </c>
      <c r="J3" s="181">
        <f>E3/G3</f>
        <v>0.38455525227567539</v>
      </c>
      <c r="K3" s="200"/>
      <c r="L3" s="199"/>
      <c r="M3" s="199"/>
      <c r="N3" s="199"/>
      <c r="O3" s="199"/>
    </row>
    <row r="4" spans="1:15" x14ac:dyDescent="0.3">
      <c r="A4" s="185" t="s">
        <v>11</v>
      </c>
      <c r="B4" s="183">
        <v>612225</v>
      </c>
      <c r="C4" s="183">
        <v>291951709</v>
      </c>
      <c r="D4" s="183">
        <v>398486</v>
      </c>
      <c r="E4" s="183">
        <v>203783716</v>
      </c>
      <c r="F4" s="182">
        <f>B4+D4</f>
        <v>1010711</v>
      </c>
      <c r="G4" s="182">
        <f>C4+E4</f>
        <v>495735425</v>
      </c>
      <c r="H4" s="76"/>
      <c r="I4" s="181"/>
      <c r="J4" s="181"/>
      <c r="K4" s="198"/>
      <c r="L4" s="197"/>
      <c r="M4" s="197"/>
      <c r="N4" s="197"/>
      <c r="O4" s="197"/>
    </row>
    <row r="5" spans="1:15" x14ac:dyDescent="0.3">
      <c r="A5" s="185" t="s">
        <v>55</v>
      </c>
      <c r="B5" s="183">
        <v>575774</v>
      </c>
      <c r="C5" s="183">
        <v>248586472</v>
      </c>
      <c r="D5" s="183">
        <v>351361</v>
      </c>
      <c r="E5" s="183">
        <v>155418268</v>
      </c>
      <c r="F5" s="182">
        <f>B5+D5</f>
        <v>927135</v>
      </c>
      <c r="G5" s="182">
        <f>C5+E5</f>
        <v>404004740</v>
      </c>
      <c r="H5" s="76"/>
      <c r="I5" s="181"/>
      <c r="J5" s="181"/>
      <c r="K5" s="198"/>
      <c r="L5" s="197"/>
      <c r="M5" s="197"/>
      <c r="N5" s="197"/>
      <c r="O5" s="197"/>
    </row>
    <row r="6" spans="1:15" x14ac:dyDescent="0.3">
      <c r="A6" s="185" t="s">
        <v>13</v>
      </c>
      <c r="B6" s="183">
        <v>119490</v>
      </c>
      <c r="C6" s="183">
        <v>59387249.100000001</v>
      </c>
      <c r="D6" s="183">
        <v>31227</v>
      </c>
      <c r="E6" s="183">
        <v>16437927.5</v>
      </c>
      <c r="F6" s="182">
        <f>B6+D6</f>
        <v>150717</v>
      </c>
      <c r="G6" s="182">
        <f>C6+E6</f>
        <v>75825176.599999994</v>
      </c>
      <c r="H6" s="76"/>
      <c r="I6" s="181"/>
      <c r="J6" s="181"/>
      <c r="K6" s="198"/>
      <c r="L6" s="197"/>
      <c r="M6" s="197"/>
      <c r="N6" s="197"/>
      <c r="O6" s="197"/>
    </row>
    <row r="7" spans="1:15" x14ac:dyDescent="0.3">
      <c r="A7" s="185" t="s">
        <v>14</v>
      </c>
      <c r="B7" s="183">
        <v>15180</v>
      </c>
      <c r="C7" s="183">
        <v>6538707</v>
      </c>
      <c r="D7" s="183">
        <v>5524</v>
      </c>
      <c r="E7" s="183">
        <v>3303885</v>
      </c>
      <c r="F7" s="182">
        <f>B7+D7</f>
        <v>20704</v>
      </c>
      <c r="G7" s="182">
        <f>C7+E7</f>
        <v>9842592</v>
      </c>
      <c r="H7" s="76"/>
      <c r="I7" s="181"/>
      <c r="J7" s="181"/>
      <c r="K7" s="198"/>
      <c r="L7" s="197"/>
      <c r="M7" s="197"/>
      <c r="N7" s="197"/>
      <c r="O7" s="197"/>
    </row>
    <row r="8" spans="1:15" x14ac:dyDescent="0.3">
      <c r="A8" s="212" t="s">
        <v>15</v>
      </c>
      <c r="B8" s="211">
        <v>137173</v>
      </c>
      <c r="C8" s="211">
        <v>64695116</v>
      </c>
      <c r="D8" s="211">
        <v>144204</v>
      </c>
      <c r="E8" s="211">
        <v>66514156</v>
      </c>
      <c r="F8" s="139">
        <f>B8+D8</f>
        <v>281377</v>
      </c>
      <c r="G8" s="139">
        <f>C8+E8</f>
        <v>131209272</v>
      </c>
      <c r="H8" s="102">
        <f>G8/G2</f>
        <v>3.9705336941626992E-2</v>
      </c>
      <c r="I8" s="101">
        <f>F8/F2</f>
        <v>0.10197039282829341</v>
      </c>
      <c r="J8" s="101">
        <f>E8/G8</f>
        <v>0.50693182719587071</v>
      </c>
      <c r="K8" s="200"/>
      <c r="L8" s="199"/>
      <c r="M8" s="199"/>
      <c r="N8" s="199"/>
      <c r="O8" s="199"/>
    </row>
    <row r="9" spans="1:15" x14ac:dyDescent="0.3">
      <c r="A9" s="180" t="s">
        <v>11</v>
      </c>
      <c r="B9" s="178">
        <v>66706</v>
      </c>
      <c r="C9" s="178">
        <v>32381328</v>
      </c>
      <c r="D9" s="178">
        <v>84371</v>
      </c>
      <c r="E9" s="178">
        <v>40520593</v>
      </c>
      <c r="F9" s="177">
        <f>B9+D9</f>
        <v>151077</v>
      </c>
      <c r="G9" s="177">
        <f>C9+E9</f>
        <v>72901921</v>
      </c>
      <c r="H9" s="102"/>
      <c r="I9" s="101"/>
      <c r="J9" s="101"/>
      <c r="K9" s="198"/>
      <c r="L9" s="197"/>
      <c r="M9" s="197"/>
      <c r="N9" s="197"/>
      <c r="O9" s="197"/>
    </row>
    <row r="10" spans="1:15" x14ac:dyDescent="0.3">
      <c r="A10" s="180" t="s">
        <v>55</v>
      </c>
      <c r="B10" s="178">
        <v>44739</v>
      </c>
      <c r="C10" s="178">
        <v>17799336</v>
      </c>
      <c r="D10" s="178">
        <v>45016</v>
      </c>
      <c r="E10" s="178">
        <v>17969913</v>
      </c>
      <c r="F10" s="177">
        <f>B10+D10</f>
        <v>89755</v>
      </c>
      <c r="G10" s="177">
        <f>C10+E10</f>
        <v>35769249</v>
      </c>
      <c r="H10" s="102"/>
      <c r="I10" s="101"/>
      <c r="J10" s="101"/>
      <c r="K10" s="198"/>
      <c r="L10" s="197"/>
      <c r="M10" s="197"/>
      <c r="N10" s="197"/>
      <c r="O10" s="197"/>
    </row>
    <row r="11" spans="1:15" x14ac:dyDescent="0.3">
      <c r="A11" s="180" t="s">
        <v>13</v>
      </c>
      <c r="B11" s="178">
        <v>22433</v>
      </c>
      <c r="C11" s="178">
        <v>13028779</v>
      </c>
      <c r="D11" s="178">
        <v>13674</v>
      </c>
      <c r="E11" s="178">
        <v>7453682</v>
      </c>
      <c r="F11" s="177">
        <f>B11+D11</f>
        <v>36107</v>
      </c>
      <c r="G11" s="177">
        <f>C11+E11</f>
        <v>20482461</v>
      </c>
      <c r="H11" s="102"/>
      <c r="I11" s="101"/>
      <c r="J11" s="101"/>
      <c r="K11" s="198"/>
      <c r="L11" s="197"/>
      <c r="M11" s="197"/>
      <c r="N11" s="197"/>
      <c r="O11" s="197"/>
    </row>
    <row r="12" spans="1:15" x14ac:dyDescent="0.3">
      <c r="A12" s="180" t="s">
        <v>14</v>
      </c>
      <c r="B12" s="178">
        <v>3295</v>
      </c>
      <c r="C12" s="178">
        <v>1485673</v>
      </c>
      <c r="D12" s="178">
        <v>1143</v>
      </c>
      <c r="E12" s="178">
        <v>569968</v>
      </c>
      <c r="F12" s="177">
        <f>B12+D12</f>
        <v>4438</v>
      </c>
      <c r="G12" s="177">
        <f>C12+E12</f>
        <v>2055641</v>
      </c>
      <c r="H12" s="102"/>
      <c r="I12" s="101"/>
      <c r="J12" s="101"/>
      <c r="K12" s="198"/>
      <c r="L12" s="197"/>
      <c r="M12" s="197"/>
      <c r="N12" s="197"/>
      <c r="O12" s="197"/>
    </row>
    <row r="13" spans="1:15" x14ac:dyDescent="0.3">
      <c r="A13" s="202" t="s">
        <v>16</v>
      </c>
      <c r="B13" s="201">
        <v>1085</v>
      </c>
      <c r="C13" s="201">
        <v>977031</v>
      </c>
      <c r="D13" s="201">
        <v>1925</v>
      </c>
      <c r="E13" s="201">
        <v>1939596</v>
      </c>
      <c r="F13" s="118">
        <f>B13+D13</f>
        <v>3010</v>
      </c>
      <c r="G13" s="118">
        <f>C13+E13</f>
        <v>2916627</v>
      </c>
      <c r="H13" s="97">
        <f>G13/G2</f>
        <v>8.8260270027294035E-4</v>
      </c>
      <c r="I13" s="100">
        <f>F13/F2</f>
        <v>1.0908172395510762E-3</v>
      </c>
      <c r="J13" s="100">
        <f>E13/G13</f>
        <v>0.66501338703920654</v>
      </c>
      <c r="K13" s="200"/>
      <c r="L13" s="199"/>
      <c r="M13" s="199"/>
      <c r="N13" s="199"/>
      <c r="O13" s="199"/>
    </row>
    <row r="14" spans="1:15" x14ac:dyDescent="0.3">
      <c r="A14" s="160" t="s">
        <v>11</v>
      </c>
      <c r="B14" s="158">
        <v>58</v>
      </c>
      <c r="C14" s="158">
        <v>113127</v>
      </c>
      <c r="D14" s="158">
        <v>102</v>
      </c>
      <c r="E14" s="158">
        <v>599160</v>
      </c>
      <c r="F14" s="158">
        <f>B14+D14</f>
        <v>160</v>
      </c>
      <c r="G14" s="158">
        <f>C14+E14</f>
        <v>712287</v>
      </c>
      <c r="H14" s="97"/>
      <c r="I14" s="99"/>
      <c r="J14" s="99"/>
      <c r="K14" s="198"/>
      <c r="L14" s="197"/>
      <c r="M14" s="197"/>
      <c r="N14" s="197"/>
      <c r="O14" s="197"/>
    </row>
    <row r="15" spans="1:15" x14ac:dyDescent="0.3">
      <c r="A15" s="160" t="s">
        <v>55</v>
      </c>
      <c r="B15" s="158">
        <v>1027</v>
      </c>
      <c r="C15" s="158">
        <v>863904</v>
      </c>
      <c r="D15" s="158">
        <v>1823</v>
      </c>
      <c r="E15" s="158">
        <v>1340436</v>
      </c>
      <c r="F15" s="158">
        <f>B15+D15</f>
        <v>2850</v>
      </c>
      <c r="G15" s="158">
        <f>C15+E15</f>
        <v>2204340</v>
      </c>
      <c r="H15" s="97"/>
      <c r="I15" s="99"/>
      <c r="J15" s="99"/>
      <c r="K15" s="198"/>
      <c r="L15" s="197"/>
      <c r="M15" s="197"/>
      <c r="N15" s="197"/>
      <c r="O15" s="197"/>
    </row>
    <row r="16" spans="1:15" x14ac:dyDescent="0.3">
      <c r="A16" s="160" t="s">
        <v>14</v>
      </c>
      <c r="B16" s="158">
        <v>0</v>
      </c>
      <c r="C16" s="158">
        <v>0</v>
      </c>
      <c r="D16" s="158">
        <v>0</v>
      </c>
      <c r="E16" s="158">
        <v>0</v>
      </c>
      <c r="F16" s="158">
        <f>B16+D16</f>
        <v>0</v>
      </c>
      <c r="G16" s="158">
        <f>C16+E16</f>
        <v>0</v>
      </c>
      <c r="H16" s="97"/>
      <c r="I16" s="96"/>
      <c r="J16" s="96"/>
      <c r="K16" s="198"/>
      <c r="L16" s="197"/>
      <c r="M16" s="197"/>
      <c r="N16" s="197"/>
      <c r="O16" s="197"/>
    </row>
    <row r="17" spans="1:15" x14ac:dyDescent="0.3">
      <c r="A17" s="210" t="s">
        <v>17</v>
      </c>
      <c r="B17" s="209">
        <v>154703</v>
      </c>
      <c r="C17" s="209">
        <v>106183865.5</v>
      </c>
      <c r="D17" s="209">
        <v>140645</v>
      </c>
      <c r="E17" s="209">
        <v>247806890.5</v>
      </c>
      <c r="F17" s="132">
        <f>B17+D17</f>
        <v>295348</v>
      </c>
      <c r="G17" s="132">
        <f>C17+E17</f>
        <v>353990756</v>
      </c>
      <c r="H17" s="95">
        <f>G17/G2</f>
        <v>0.10712141014852415</v>
      </c>
      <c r="I17" s="94">
        <f>F17/F2</f>
        <v>0.10703345184947882</v>
      </c>
      <c r="J17" s="94">
        <f>E17/G17</f>
        <v>0.70003774477093972</v>
      </c>
      <c r="K17" s="200"/>
      <c r="L17" s="199"/>
      <c r="M17" s="199"/>
      <c r="N17" s="199"/>
      <c r="O17" s="199"/>
    </row>
    <row r="18" spans="1:15" x14ac:dyDescent="0.3">
      <c r="A18" s="176" t="s">
        <v>11</v>
      </c>
      <c r="B18" s="174">
        <v>76460</v>
      </c>
      <c r="C18" s="174">
        <v>53378177</v>
      </c>
      <c r="D18" s="174">
        <v>72737</v>
      </c>
      <c r="E18" s="174">
        <v>95991867</v>
      </c>
      <c r="F18" s="173">
        <f>B18+D18</f>
        <v>149197</v>
      </c>
      <c r="G18" s="173">
        <f>C18+E18</f>
        <v>149370044</v>
      </c>
      <c r="H18" s="95"/>
      <c r="I18" s="94"/>
      <c r="J18" s="94"/>
      <c r="K18" s="198"/>
      <c r="L18" s="197"/>
      <c r="M18" s="197"/>
      <c r="N18" s="197"/>
      <c r="O18" s="197"/>
    </row>
    <row r="19" spans="1:15" x14ac:dyDescent="0.3">
      <c r="A19" s="176" t="s">
        <v>55</v>
      </c>
      <c r="B19" s="174">
        <v>63923</v>
      </c>
      <c r="C19" s="174">
        <v>34201602</v>
      </c>
      <c r="D19" s="174">
        <v>59232</v>
      </c>
      <c r="E19" s="174">
        <v>84429033</v>
      </c>
      <c r="F19" s="173">
        <f>B19+D19</f>
        <v>123155</v>
      </c>
      <c r="G19" s="173">
        <f>C19+E19</f>
        <v>118630635</v>
      </c>
      <c r="H19" s="95"/>
      <c r="I19" s="94"/>
      <c r="J19" s="94"/>
      <c r="K19" s="198"/>
      <c r="L19" s="197"/>
      <c r="M19" s="197"/>
      <c r="N19" s="197"/>
      <c r="O19" s="197"/>
    </row>
    <row r="20" spans="1:15" x14ac:dyDescent="0.3">
      <c r="A20" s="176" t="s">
        <v>13</v>
      </c>
      <c r="B20" s="174">
        <v>12651</v>
      </c>
      <c r="C20" s="174">
        <v>18336859.5</v>
      </c>
      <c r="D20" s="174">
        <v>8122</v>
      </c>
      <c r="E20" s="174">
        <v>67239828.5</v>
      </c>
      <c r="F20" s="173">
        <f>B20+D20</f>
        <v>20773</v>
      </c>
      <c r="G20" s="173">
        <f>C20+E20</f>
        <v>85576688</v>
      </c>
      <c r="H20" s="95"/>
      <c r="I20" s="94"/>
      <c r="J20" s="94"/>
      <c r="K20" s="198"/>
      <c r="L20" s="197"/>
      <c r="M20" s="197"/>
      <c r="N20" s="197"/>
      <c r="O20" s="197"/>
    </row>
    <row r="21" spans="1:15" x14ac:dyDescent="0.3">
      <c r="A21" s="176" t="s">
        <v>14</v>
      </c>
      <c r="B21" s="174">
        <v>1669</v>
      </c>
      <c r="C21" s="174">
        <v>267227</v>
      </c>
      <c r="D21" s="174">
        <v>554</v>
      </c>
      <c r="E21" s="174">
        <v>146162</v>
      </c>
      <c r="F21" s="173">
        <f>B21+D21</f>
        <v>2223</v>
      </c>
      <c r="G21" s="173">
        <f>C21+E21</f>
        <v>413389</v>
      </c>
      <c r="H21" s="95"/>
      <c r="I21" s="94"/>
      <c r="J21" s="94"/>
      <c r="K21" s="198"/>
      <c r="L21" s="197"/>
      <c r="M21" s="197"/>
      <c r="N21" s="197"/>
      <c r="O21" s="197"/>
    </row>
    <row r="22" spans="1:15" x14ac:dyDescent="0.3">
      <c r="A22" s="208" t="s">
        <v>18</v>
      </c>
      <c r="B22" s="207">
        <v>20102</v>
      </c>
      <c r="C22" s="207">
        <v>131725234.92</v>
      </c>
      <c r="D22" s="207">
        <v>26316</v>
      </c>
      <c r="E22" s="207">
        <v>366755151.90000004</v>
      </c>
      <c r="F22" s="41">
        <f>B22+D22</f>
        <v>46418</v>
      </c>
      <c r="G22" s="41">
        <f>C22+E22</f>
        <v>498480386.82000005</v>
      </c>
      <c r="H22" s="86">
        <f>G22/G2</f>
        <v>0.15084552650730856</v>
      </c>
      <c r="I22" s="87">
        <f>F22/F2</f>
        <v>1.682177894534281E-2</v>
      </c>
      <c r="J22" s="87">
        <f>E22/G22</f>
        <v>0.73574640366429167</v>
      </c>
      <c r="K22" s="200"/>
      <c r="L22" s="199"/>
      <c r="M22" s="199"/>
      <c r="N22" s="199"/>
      <c r="O22" s="199"/>
    </row>
    <row r="23" spans="1:15" x14ac:dyDescent="0.3">
      <c r="A23" s="172" t="s">
        <v>11</v>
      </c>
      <c r="B23" s="170">
        <v>2805</v>
      </c>
      <c r="C23" s="170">
        <v>37903445</v>
      </c>
      <c r="D23" s="170">
        <v>9080</v>
      </c>
      <c r="E23" s="170">
        <v>167357410</v>
      </c>
      <c r="F23" s="169">
        <f>B23+D23</f>
        <v>11885</v>
      </c>
      <c r="G23" s="169">
        <f>C23+E23</f>
        <v>205260855</v>
      </c>
      <c r="H23" s="86"/>
      <c r="I23" s="87"/>
      <c r="J23" s="87"/>
      <c r="K23" s="198"/>
      <c r="L23" s="197"/>
      <c r="M23" s="197"/>
      <c r="N23" s="197"/>
      <c r="O23" s="197"/>
    </row>
    <row r="24" spans="1:15" x14ac:dyDescent="0.3">
      <c r="A24" s="172" t="s">
        <v>55</v>
      </c>
      <c r="B24" s="170">
        <v>16092</v>
      </c>
      <c r="C24" s="170">
        <v>86190465</v>
      </c>
      <c r="D24" s="170">
        <v>15891</v>
      </c>
      <c r="E24" s="170">
        <v>169490458</v>
      </c>
      <c r="F24" s="169">
        <f>B24+D24</f>
        <v>31983</v>
      </c>
      <c r="G24" s="169">
        <f>C24+E24</f>
        <v>255680923</v>
      </c>
      <c r="H24" s="86"/>
      <c r="I24" s="87"/>
      <c r="J24" s="87"/>
      <c r="K24" s="198"/>
      <c r="L24" s="197"/>
      <c r="M24" s="197"/>
      <c r="N24" s="197"/>
      <c r="O24" s="197"/>
    </row>
    <row r="25" spans="1:15" x14ac:dyDescent="0.3">
      <c r="A25" s="172" t="s">
        <v>13</v>
      </c>
      <c r="B25" s="170">
        <v>235</v>
      </c>
      <c r="C25" s="170">
        <v>4501273</v>
      </c>
      <c r="D25" s="170">
        <v>803</v>
      </c>
      <c r="E25" s="170">
        <v>25446264.100000001</v>
      </c>
      <c r="F25" s="169">
        <f>B25+D25</f>
        <v>1038</v>
      </c>
      <c r="G25" s="169">
        <f>C25+E25</f>
        <v>29947537.100000001</v>
      </c>
      <c r="H25" s="86"/>
      <c r="I25" s="87"/>
      <c r="J25" s="87"/>
      <c r="K25" s="198"/>
      <c r="L25" s="197"/>
      <c r="M25" s="197"/>
      <c r="N25" s="197"/>
      <c r="O25" s="197"/>
    </row>
    <row r="26" spans="1:15" x14ac:dyDescent="0.3">
      <c r="A26" s="172" t="s">
        <v>14</v>
      </c>
      <c r="B26" s="170">
        <v>970</v>
      </c>
      <c r="C26" s="170">
        <v>3130051.92</v>
      </c>
      <c r="D26" s="170">
        <v>542</v>
      </c>
      <c r="E26" s="170">
        <v>4461019.8</v>
      </c>
      <c r="F26" s="169">
        <f>B26+D26</f>
        <v>1512</v>
      </c>
      <c r="G26" s="169">
        <f>C26+E26</f>
        <v>7591071.7199999997</v>
      </c>
      <c r="H26" s="86"/>
      <c r="I26" s="87"/>
      <c r="J26" s="87"/>
      <c r="K26" s="198"/>
      <c r="L26" s="197"/>
      <c r="M26" s="197"/>
      <c r="N26" s="197"/>
      <c r="O26" s="197"/>
    </row>
    <row r="27" spans="1:15" x14ac:dyDescent="0.3">
      <c r="A27" s="206" t="s">
        <v>19</v>
      </c>
      <c r="B27" s="205">
        <v>1126</v>
      </c>
      <c r="C27" s="205">
        <v>84745869</v>
      </c>
      <c r="D27" s="205">
        <v>6242</v>
      </c>
      <c r="E27" s="205">
        <v>1222536533.9200001</v>
      </c>
      <c r="F27" s="126">
        <f>B27+D27</f>
        <v>7368</v>
      </c>
      <c r="G27" s="126">
        <f>C27+E27</f>
        <v>1307282402.9200001</v>
      </c>
      <c r="H27" s="88">
        <f>G27/G2</f>
        <v>0.39559771573001623</v>
      </c>
      <c r="I27" s="89">
        <f>F27/F2</f>
        <v>2.6701466514991129E-3</v>
      </c>
      <c r="J27" s="89">
        <f>E27/G27</f>
        <v>0.93517401533845468</v>
      </c>
      <c r="K27" s="200"/>
      <c r="L27" s="199"/>
      <c r="M27" s="199"/>
      <c r="N27" s="199"/>
      <c r="O27" s="199"/>
    </row>
    <row r="28" spans="1:15" x14ac:dyDescent="0.3">
      <c r="A28" s="168" t="s">
        <v>11</v>
      </c>
      <c r="B28" s="166">
        <v>300</v>
      </c>
      <c r="C28" s="166">
        <v>25346847</v>
      </c>
      <c r="D28" s="166">
        <v>2711</v>
      </c>
      <c r="E28" s="166">
        <v>528451670</v>
      </c>
      <c r="F28" s="165">
        <f>B28+D28</f>
        <v>3011</v>
      </c>
      <c r="G28" s="165">
        <f>C28+E28</f>
        <v>553798517</v>
      </c>
      <c r="H28" s="88"/>
      <c r="I28" s="89"/>
      <c r="J28" s="89"/>
      <c r="K28" s="198"/>
      <c r="L28" s="197"/>
      <c r="M28" s="197"/>
      <c r="N28" s="197"/>
      <c r="O28" s="197"/>
    </row>
    <row r="29" spans="1:15" x14ac:dyDescent="0.3">
      <c r="A29" s="168" t="s">
        <v>55</v>
      </c>
      <c r="B29" s="166">
        <v>801</v>
      </c>
      <c r="C29" s="166">
        <v>57361778</v>
      </c>
      <c r="D29" s="166">
        <v>3297</v>
      </c>
      <c r="E29" s="166">
        <v>628355222</v>
      </c>
      <c r="F29" s="165">
        <f>B29+D29</f>
        <v>4098</v>
      </c>
      <c r="G29" s="165">
        <f>C29+E29</f>
        <v>685717000</v>
      </c>
      <c r="H29" s="88"/>
      <c r="I29" s="89"/>
      <c r="J29" s="89"/>
      <c r="K29" s="198"/>
      <c r="L29" s="197"/>
      <c r="M29" s="197"/>
      <c r="N29" s="197"/>
      <c r="O29" s="197"/>
    </row>
    <row r="30" spans="1:15" x14ac:dyDescent="0.3">
      <c r="A30" s="168" t="s">
        <v>13</v>
      </c>
      <c r="B30" s="166">
        <v>21</v>
      </c>
      <c r="C30" s="166">
        <v>1440860</v>
      </c>
      <c r="D30" s="166">
        <v>212</v>
      </c>
      <c r="E30" s="166">
        <v>52952329</v>
      </c>
      <c r="F30" s="165">
        <f>B30+D30</f>
        <v>233</v>
      </c>
      <c r="G30" s="165">
        <f>C30+E30</f>
        <v>54393189</v>
      </c>
      <c r="H30" s="88"/>
      <c r="I30" s="89"/>
      <c r="J30" s="89"/>
      <c r="K30" s="198"/>
      <c r="L30" s="197"/>
      <c r="M30" s="197"/>
      <c r="N30" s="197"/>
      <c r="O30" s="197"/>
    </row>
    <row r="31" spans="1:15" x14ac:dyDescent="0.3">
      <c r="A31" s="168" t="s">
        <v>14</v>
      </c>
      <c r="B31" s="166">
        <v>4</v>
      </c>
      <c r="C31" s="166">
        <v>596384</v>
      </c>
      <c r="D31" s="166">
        <v>22</v>
      </c>
      <c r="E31" s="166">
        <v>12777312.92</v>
      </c>
      <c r="F31" s="165">
        <f>B31+D31</f>
        <v>26</v>
      </c>
      <c r="G31" s="165">
        <f>C31+E31</f>
        <v>13373696.92</v>
      </c>
      <c r="H31" s="88"/>
      <c r="I31" s="89"/>
      <c r="J31" s="89"/>
      <c r="K31" s="198"/>
      <c r="L31" s="197"/>
      <c r="M31" s="197"/>
      <c r="N31" s="197"/>
      <c r="O31" s="197"/>
    </row>
    <row r="32" spans="1:15" x14ac:dyDescent="0.3">
      <c r="A32" s="204" t="s">
        <v>20</v>
      </c>
      <c r="B32" s="203">
        <v>5302</v>
      </c>
      <c r="C32" s="203">
        <v>5482682.2699999996</v>
      </c>
      <c r="D32" s="203">
        <v>10655</v>
      </c>
      <c r="E32" s="203">
        <v>18280811.309999999</v>
      </c>
      <c r="F32" s="122">
        <f>B32+D32</f>
        <v>15957</v>
      </c>
      <c r="G32" s="122">
        <f>C32+E32</f>
        <v>23763493.579999998</v>
      </c>
      <c r="H32" s="90">
        <f>G32/G2</f>
        <v>7.1910887479361193E-3</v>
      </c>
      <c r="I32" s="91">
        <f>F32/F2</f>
        <v>5.7827809606367181E-3</v>
      </c>
      <c r="J32" s="91">
        <f>E32/G32</f>
        <v>0.76928130320811183</v>
      </c>
      <c r="K32" s="200"/>
      <c r="L32" s="199"/>
      <c r="M32" s="199"/>
      <c r="N32" s="199"/>
      <c r="O32" s="199"/>
    </row>
    <row r="33" spans="1:15" x14ac:dyDescent="0.3">
      <c r="A33" s="164" t="s">
        <v>11</v>
      </c>
      <c r="B33" s="162">
        <v>401</v>
      </c>
      <c r="C33" s="162">
        <v>1953418</v>
      </c>
      <c r="D33" s="162">
        <v>705</v>
      </c>
      <c r="E33" s="162">
        <v>9438014</v>
      </c>
      <c r="F33" s="161">
        <f>B33+D33</f>
        <v>1106</v>
      </c>
      <c r="G33" s="161">
        <f>C33+E33</f>
        <v>11391432</v>
      </c>
      <c r="H33" s="90"/>
      <c r="I33" s="91"/>
      <c r="J33" s="91"/>
      <c r="K33" s="198"/>
      <c r="L33" s="197"/>
      <c r="M33" s="197"/>
      <c r="N33" s="197"/>
      <c r="O33" s="197"/>
    </row>
    <row r="34" spans="1:15" x14ac:dyDescent="0.3">
      <c r="A34" s="164" t="s">
        <v>55</v>
      </c>
      <c r="B34" s="162">
        <v>4440</v>
      </c>
      <c r="C34" s="162">
        <v>2558942</v>
      </c>
      <c r="D34" s="162">
        <v>8201</v>
      </c>
      <c r="E34" s="162">
        <v>6492473</v>
      </c>
      <c r="F34" s="161">
        <f>B34+D34</f>
        <v>12641</v>
      </c>
      <c r="G34" s="161">
        <f>C34+E34</f>
        <v>9051415</v>
      </c>
      <c r="H34" s="90"/>
      <c r="I34" s="91"/>
      <c r="J34" s="91"/>
      <c r="K34" s="198"/>
      <c r="L34" s="197"/>
      <c r="M34" s="197"/>
      <c r="N34" s="197"/>
      <c r="O34" s="197"/>
    </row>
    <row r="35" spans="1:15" x14ac:dyDescent="0.3">
      <c r="A35" s="164" t="s">
        <v>13</v>
      </c>
      <c r="B35" s="162">
        <v>137</v>
      </c>
      <c r="C35" s="162">
        <v>882972.1</v>
      </c>
      <c r="D35" s="162">
        <v>1563</v>
      </c>
      <c r="E35" s="162">
        <v>2235701.4</v>
      </c>
      <c r="F35" s="161">
        <f>B35+D35</f>
        <v>1700</v>
      </c>
      <c r="G35" s="161">
        <f>C35+E35</f>
        <v>3118673.5</v>
      </c>
      <c r="H35" s="90"/>
      <c r="I35" s="91"/>
      <c r="J35" s="91"/>
      <c r="K35" s="198"/>
      <c r="L35" s="197"/>
      <c r="M35" s="197"/>
      <c r="N35" s="197"/>
      <c r="O35" s="197"/>
    </row>
    <row r="36" spans="1:15" x14ac:dyDescent="0.3">
      <c r="A36" s="164" t="s">
        <v>14</v>
      </c>
      <c r="B36" s="162">
        <v>324</v>
      </c>
      <c r="C36" s="162">
        <v>87350.17</v>
      </c>
      <c r="D36" s="162">
        <v>186</v>
      </c>
      <c r="E36" s="162">
        <v>114622.91</v>
      </c>
      <c r="F36" s="161">
        <f>B36+D36</f>
        <v>510</v>
      </c>
      <c r="G36" s="161">
        <f>C36+E36</f>
        <v>201973.08000000002</v>
      </c>
      <c r="H36" s="90"/>
      <c r="I36" s="91"/>
      <c r="J36" s="91"/>
      <c r="K36" s="198"/>
      <c r="L36" s="197"/>
      <c r="M36" s="197"/>
      <c r="N36" s="197"/>
      <c r="O36" s="197"/>
    </row>
    <row r="37" spans="1:15" x14ac:dyDescent="0.3">
      <c r="A37" s="202" t="s">
        <v>21</v>
      </c>
      <c r="B37" s="201">
        <v>489</v>
      </c>
      <c r="C37" s="201">
        <v>817642.1</v>
      </c>
      <c r="D37" s="201">
        <v>165</v>
      </c>
      <c r="E37" s="201">
        <v>706691.9</v>
      </c>
      <c r="F37" s="116">
        <f>B37+D37</f>
        <v>654</v>
      </c>
      <c r="G37" s="116">
        <f>C37+E37</f>
        <v>1524334</v>
      </c>
      <c r="H37" s="92">
        <f>G37/G2</f>
        <v>4.6127986352655044E-4</v>
      </c>
      <c r="I37" s="93">
        <f>F37/F2</f>
        <v>2.3700813111840658E-4</v>
      </c>
      <c r="J37" s="93">
        <f>E37/G37</f>
        <v>0.46360699164356367</v>
      </c>
      <c r="K37" s="200"/>
      <c r="L37" s="199"/>
      <c r="M37" s="199"/>
      <c r="N37" s="199"/>
      <c r="O37" s="199"/>
    </row>
    <row r="38" spans="1:15" x14ac:dyDescent="0.3">
      <c r="A38" s="160" t="s">
        <v>11</v>
      </c>
      <c r="B38" s="158">
        <v>0</v>
      </c>
      <c r="C38" s="158">
        <v>0</v>
      </c>
      <c r="D38" s="158">
        <v>0</v>
      </c>
      <c r="E38" s="158">
        <v>0</v>
      </c>
      <c r="F38" s="157">
        <f>B38+D38</f>
        <v>0</v>
      </c>
      <c r="G38" s="157">
        <f>C38+E38</f>
        <v>0</v>
      </c>
      <c r="H38" s="92"/>
      <c r="I38" s="93"/>
      <c r="J38" s="93"/>
      <c r="K38" s="198"/>
      <c r="L38" s="197"/>
      <c r="M38" s="197"/>
      <c r="N38" s="197"/>
      <c r="O38" s="197"/>
    </row>
    <row r="39" spans="1:15" x14ac:dyDescent="0.3">
      <c r="A39" s="160" t="s">
        <v>55</v>
      </c>
      <c r="B39" s="158">
        <v>0</v>
      </c>
      <c r="C39" s="158">
        <v>0</v>
      </c>
      <c r="D39" s="158">
        <v>0</v>
      </c>
      <c r="E39" s="158">
        <v>0</v>
      </c>
      <c r="F39" s="157">
        <f>B39+D39</f>
        <v>0</v>
      </c>
      <c r="G39" s="157">
        <f>C39+E39</f>
        <v>0</v>
      </c>
      <c r="H39" s="92"/>
      <c r="I39" s="93"/>
      <c r="J39" s="93"/>
      <c r="K39" s="198"/>
      <c r="L39" s="197"/>
      <c r="M39" s="197"/>
      <c r="N39" s="197"/>
      <c r="O39" s="197"/>
    </row>
    <row r="40" spans="1:15" x14ac:dyDescent="0.3">
      <c r="A40" s="160" t="s">
        <v>13</v>
      </c>
      <c r="B40" s="158">
        <v>456</v>
      </c>
      <c r="C40" s="158">
        <v>788771.1</v>
      </c>
      <c r="D40" s="158">
        <v>165</v>
      </c>
      <c r="E40" s="158">
        <v>706691.9</v>
      </c>
      <c r="F40" s="157">
        <f>B40+D40</f>
        <v>621</v>
      </c>
      <c r="G40" s="157">
        <f>C40+E40</f>
        <v>1495463</v>
      </c>
      <c r="H40" s="92"/>
      <c r="I40" s="93"/>
      <c r="J40" s="93"/>
      <c r="K40" s="198"/>
      <c r="L40" s="197"/>
      <c r="M40" s="197"/>
      <c r="N40" s="197"/>
      <c r="O40" s="197"/>
    </row>
    <row r="41" spans="1:15" x14ac:dyDescent="0.3">
      <c r="A41" s="160" t="s">
        <v>14</v>
      </c>
      <c r="B41" s="158">
        <v>33</v>
      </c>
      <c r="C41" s="158">
        <v>28871</v>
      </c>
      <c r="D41" s="158">
        <v>0</v>
      </c>
      <c r="E41" s="158">
        <v>0</v>
      </c>
      <c r="F41" s="157">
        <f>B41+D41</f>
        <v>33</v>
      </c>
      <c r="G41" s="157">
        <f>C41+E41</f>
        <v>28871</v>
      </c>
      <c r="H41" s="92"/>
      <c r="I41" s="93"/>
      <c r="J41" s="93"/>
      <c r="K41" s="198"/>
      <c r="L41" s="197"/>
      <c r="M41" s="197"/>
      <c r="N41" s="197"/>
      <c r="O41" s="197"/>
    </row>
    <row r="42" spans="1:15" x14ac:dyDescent="0.3">
      <c r="K42" s="200"/>
      <c r="L42" s="199"/>
      <c r="M42" s="199"/>
      <c r="N42" s="199"/>
      <c r="O42" s="199"/>
    </row>
    <row r="43" spans="1:15" x14ac:dyDescent="0.3">
      <c r="F43" s="156"/>
      <c r="K43" s="198"/>
      <c r="L43" s="197"/>
      <c r="M43" s="197"/>
      <c r="N43" s="197"/>
      <c r="O43" s="197"/>
    </row>
    <row r="44" spans="1:15" x14ac:dyDescent="0.3">
      <c r="A44" s="155" t="s">
        <v>22</v>
      </c>
      <c r="K44" s="198"/>
      <c r="L44" s="197"/>
      <c r="M44" s="197"/>
      <c r="N44" s="197"/>
      <c r="O44" s="197"/>
    </row>
    <row r="45" spans="1:15" x14ac:dyDescent="0.3">
      <c r="A45" s="155" t="s">
        <v>23</v>
      </c>
      <c r="K45" s="198"/>
      <c r="L45" s="197"/>
      <c r="M45" s="197"/>
      <c r="N45" s="197"/>
      <c r="O45" s="197"/>
    </row>
    <row r="46" spans="1:15" x14ac:dyDescent="0.3">
      <c r="A46" s="155" t="s">
        <v>24</v>
      </c>
      <c r="K46" s="198"/>
      <c r="L46" s="197"/>
      <c r="M46" s="197"/>
      <c r="N46" s="197"/>
      <c r="O46" s="197"/>
    </row>
    <row r="47" spans="1:15" x14ac:dyDescent="0.3">
      <c r="A47" s="155" t="s">
        <v>25</v>
      </c>
    </row>
    <row r="48" spans="1:15" x14ac:dyDescent="0.3">
      <c r="A48" s="155" t="s">
        <v>26</v>
      </c>
    </row>
    <row r="49" spans="1:1" x14ac:dyDescent="0.3">
      <c r="A49" s="155" t="s">
        <v>27</v>
      </c>
    </row>
  </sheetData>
  <mergeCells count="24">
    <mergeCell ref="H3:H7"/>
    <mergeCell ref="I3:I7"/>
    <mergeCell ref="J3:J7"/>
    <mergeCell ref="H8:H12"/>
    <mergeCell ref="I8:I12"/>
    <mergeCell ref="J8:J12"/>
    <mergeCell ref="H13:H16"/>
    <mergeCell ref="I13:I16"/>
    <mergeCell ref="J13:J16"/>
    <mergeCell ref="H17:H21"/>
    <mergeCell ref="I17:I21"/>
    <mergeCell ref="J17:J21"/>
    <mergeCell ref="H22:H26"/>
    <mergeCell ref="I22:I26"/>
    <mergeCell ref="J22:J26"/>
    <mergeCell ref="H27:H31"/>
    <mergeCell ref="I27:I31"/>
    <mergeCell ref="J27:J31"/>
    <mergeCell ref="H32:H36"/>
    <mergeCell ref="I32:I36"/>
    <mergeCell ref="J32:J36"/>
    <mergeCell ref="H37:H41"/>
    <mergeCell ref="I37:I41"/>
    <mergeCell ref="J37:J41"/>
  </mergeCells>
  <pageMargins left="0.7" right="0.7" top="0.75" bottom="0.75" header="0.3" footer="0.3"/>
  <pageSetup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zoomScaleNormal="100" workbookViewId="0">
      <selection activeCell="A8" sqref="A8"/>
    </sheetView>
  </sheetViews>
  <sheetFormatPr defaultColWidth="9.109375" defaultRowHeight="14.4" x14ac:dyDescent="0.3"/>
  <cols>
    <col min="1" max="1" width="17.44140625" style="155" customWidth="1"/>
    <col min="2" max="2" width="13.109375" style="156" customWidth="1"/>
    <col min="3" max="3" width="14.44140625" style="156" customWidth="1"/>
    <col min="4" max="4" width="13.109375" style="156" customWidth="1"/>
    <col min="5" max="5" width="14.109375" style="156" customWidth="1"/>
    <col min="6" max="6" width="11.44140625" style="155" customWidth="1"/>
    <col min="7" max="7" width="12.88671875" style="155" customWidth="1"/>
    <col min="8" max="8" width="12.6640625" style="155" bestFit="1" customWidth="1"/>
    <col min="9" max="9" width="11.88671875" style="155" customWidth="1"/>
    <col min="10" max="10" width="13.6640625" style="155" bestFit="1" customWidth="1"/>
    <col min="11" max="11" width="9.109375" style="155"/>
    <col min="12" max="12" width="12.6640625" style="155" bestFit="1" customWidth="1"/>
    <col min="13" max="16384" width="9.109375" style="155"/>
  </cols>
  <sheetData>
    <row r="1" spans="1:10" ht="43.2" x14ac:dyDescent="0.3">
      <c r="A1" s="111">
        <v>2016</v>
      </c>
      <c r="B1" s="110" t="s">
        <v>0</v>
      </c>
      <c r="C1" s="110" t="s">
        <v>1</v>
      </c>
      <c r="D1" s="110" t="s">
        <v>2</v>
      </c>
      <c r="E1" s="110" t="s">
        <v>3</v>
      </c>
      <c r="F1" s="109" t="s">
        <v>4</v>
      </c>
      <c r="G1" s="109" t="s">
        <v>5</v>
      </c>
      <c r="H1" s="108" t="s">
        <v>6</v>
      </c>
      <c r="I1" s="108" t="s">
        <v>7</v>
      </c>
      <c r="J1" s="107" t="s">
        <v>8</v>
      </c>
    </row>
    <row r="2" spans="1:10" x14ac:dyDescent="0.3">
      <c r="A2" s="217" t="s">
        <v>58</v>
      </c>
      <c r="B2" s="192">
        <v>1637357</v>
      </c>
      <c r="C2" s="192">
        <v>1196630775.5599999</v>
      </c>
      <c r="D2" s="192">
        <v>1101875</v>
      </c>
      <c r="E2" s="192">
        <v>2352761772.4400001</v>
      </c>
      <c r="F2" s="104">
        <f>B2+D2</f>
        <v>2739232</v>
      </c>
      <c r="G2" s="104">
        <f>C2+E2</f>
        <v>3549392548</v>
      </c>
      <c r="H2" s="187">
        <f>SUM(H3:H36)</f>
        <v>0.99999175239154181</v>
      </c>
      <c r="I2" s="186">
        <f>SUM(I3:I36)</f>
        <v>0.99998722269599649</v>
      </c>
      <c r="J2" s="186">
        <f>E2/G2</f>
        <v>0.66286321972635187</v>
      </c>
    </row>
    <row r="3" spans="1:10" x14ac:dyDescent="0.3">
      <c r="A3" s="214" t="s">
        <v>10</v>
      </c>
      <c r="B3" s="213">
        <v>1320231</v>
      </c>
      <c r="C3" s="213">
        <v>743856894.5</v>
      </c>
      <c r="D3" s="213">
        <v>777817</v>
      </c>
      <c r="E3" s="213">
        <v>458284841.5</v>
      </c>
      <c r="F3" s="143">
        <f>B3+D3</f>
        <v>2098048</v>
      </c>
      <c r="G3" s="143">
        <f>C3+E3</f>
        <v>1202141736</v>
      </c>
      <c r="H3" s="76">
        <f>G3/G$2</f>
        <v>0.33868942917496653</v>
      </c>
      <c r="I3" s="181">
        <f>F3/F2</f>
        <v>0.7659256317099099</v>
      </c>
      <c r="J3" s="181">
        <f>E3/G3</f>
        <v>0.3812236342653692</v>
      </c>
    </row>
    <row r="4" spans="1:10" x14ac:dyDescent="0.3">
      <c r="A4" s="185" t="s">
        <v>11</v>
      </c>
      <c r="B4" s="183">
        <v>607414</v>
      </c>
      <c r="C4" s="183">
        <v>351498319</v>
      </c>
      <c r="D4" s="183">
        <v>388309</v>
      </c>
      <c r="E4" s="183">
        <v>245386869</v>
      </c>
      <c r="F4" s="182">
        <f>B4+D4</f>
        <v>995723</v>
      </c>
      <c r="G4" s="182">
        <f>C4+E4</f>
        <v>596885188</v>
      </c>
      <c r="H4" s="76"/>
      <c r="I4" s="181"/>
      <c r="J4" s="181"/>
    </row>
    <row r="5" spans="1:10" x14ac:dyDescent="0.3">
      <c r="A5" s="185" t="s">
        <v>55</v>
      </c>
      <c r="B5" s="183">
        <v>577011</v>
      </c>
      <c r="C5" s="183">
        <v>309466794</v>
      </c>
      <c r="D5" s="183">
        <v>351666</v>
      </c>
      <c r="E5" s="183">
        <v>187739932</v>
      </c>
      <c r="F5" s="182">
        <f>B5+D5</f>
        <v>928677</v>
      </c>
      <c r="G5" s="182">
        <f>C5+E5</f>
        <v>497206726</v>
      </c>
      <c r="H5" s="76"/>
      <c r="I5" s="181"/>
      <c r="J5" s="181"/>
    </row>
    <row r="6" spans="1:10" x14ac:dyDescent="0.3">
      <c r="A6" s="185" t="s">
        <v>13</v>
      </c>
      <c r="B6" s="183">
        <v>121220</v>
      </c>
      <c r="C6" s="183">
        <v>74798027.5</v>
      </c>
      <c r="D6" s="183">
        <v>31592</v>
      </c>
      <c r="E6" s="183">
        <v>21231155.5</v>
      </c>
      <c r="F6" s="182">
        <f>B6+D6</f>
        <v>152812</v>
      </c>
      <c r="G6" s="182">
        <f>C6+E6</f>
        <v>96029183</v>
      </c>
      <c r="H6" s="76"/>
      <c r="I6" s="181"/>
      <c r="J6" s="181"/>
    </row>
    <row r="7" spans="1:10" x14ac:dyDescent="0.3">
      <c r="A7" s="185" t="s">
        <v>14</v>
      </c>
      <c r="B7" s="183">
        <v>14586</v>
      </c>
      <c r="C7" s="183">
        <v>8093754</v>
      </c>
      <c r="D7" s="183">
        <v>6250</v>
      </c>
      <c r="E7" s="183">
        <v>3926885</v>
      </c>
      <c r="F7" s="182">
        <f>B7+D7</f>
        <v>20836</v>
      </c>
      <c r="G7" s="182">
        <f>C7+E7</f>
        <v>12020639</v>
      </c>
      <c r="H7" s="76"/>
      <c r="I7" s="181"/>
      <c r="J7" s="181"/>
    </row>
    <row r="8" spans="1:10" x14ac:dyDescent="0.3">
      <c r="A8" s="212" t="s">
        <v>15</v>
      </c>
      <c r="B8" s="211">
        <v>135621</v>
      </c>
      <c r="C8" s="211">
        <v>79884718</v>
      </c>
      <c r="D8" s="211">
        <v>140824</v>
      </c>
      <c r="E8" s="211">
        <v>79674806.200000003</v>
      </c>
      <c r="F8" s="139">
        <f>B8+D8</f>
        <v>276445</v>
      </c>
      <c r="G8" s="139">
        <f>C8+E8</f>
        <v>159559524.19999999</v>
      </c>
      <c r="H8" s="102">
        <f>G8/G2</f>
        <v>4.4954037075980245E-2</v>
      </c>
      <c r="I8" s="101">
        <f>F8/F2</f>
        <v>0.10092062300674058</v>
      </c>
      <c r="J8" s="101">
        <f>E8/G8</f>
        <v>0.4993422147594998</v>
      </c>
    </row>
    <row r="9" spans="1:10" x14ac:dyDescent="0.3">
      <c r="A9" s="180" t="s">
        <v>11</v>
      </c>
      <c r="B9" s="178">
        <v>66303</v>
      </c>
      <c r="C9" s="178">
        <v>40339680</v>
      </c>
      <c r="D9" s="178">
        <v>81293</v>
      </c>
      <c r="E9" s="178">
        <v>48258032</v>
      </c>
      <c r="F9" s="177">
        <f>B9+D9</f>
        <v>147596</v>
      </c>
      <c r="G9" s="177">
        <f>C9+E9</f>
        <v>88597712</v>
      </c>
      <c r="H9" s="102"/>
      <c r="I9" s="101"/>
      <c r="J9" s="101"/>
    </row>
    <row r="10" spans="1:10" x14ac:dyDescent="0.3">
      <c r="A10" s="180" t="s">
        <v>55</v>
      </c>
      <c r="B10" s="178">
        <v>44702</v>
      </c>
      <c r="C10" s="178">
        <v>22269990</v>
      </c>
      <c r="D10" s="178">
        <v>45036</v>
      </c>
      <c r="E10" s="178">
        <v>21984092</v>
      </c>
      <c r="F10" s="177">
        <f>B10+D10</f>
        <v>89738</v>
      </c>
      <c r="G10" s="177">
        <f>C10+E10</f>
        <v>44254082</v>
      </c>
      <c r="H10" s="102"/>
      <c r="I10" s="101"/>
      <c r="J10" s="101"/>
    </row>
    <row r="11" spans="1:10" x14ac:dyDescent="0.3">
      <c r="A11" s="180" t="s">
        <v>13</v>
      </c>
      <c r="B11" s="178">
        <v>21461</v>
      </c>
      <c r="C11" s="178">
        <v>15461059</v>
      </c>
      <c r="D11" s="178">
        <v>13281</v>
      </c>
      <c r="E11" s="178">
        <v>8764155.1999999993</v>
      </c>
      <c r="F11" s="177">
        <f>B11+D11</f>
        <v>34742</v>
      </c>
      <c r="G11" s="177">
        <f>C11+E11</f>
        <v>24225214.199999999</v>
      </c>
      <c r="H11" s="102"/>
      <c r="I11" s="101"/>
      <c r="J11" s="101"/>
    </row>
    <row r="12" spans="1:10" x14ac:dyDescent="0.3">
      <c r="A12" s="180" t="s">
        <v>14</v>
      </c>
      <c r="B12" s="178">
        <v>3155</v>
      </c>
      <c r="C12" s="178">
        <v>1813989</v>
      </c>
      <c r="D12" s="178">
        <v>1214</v>
      </c>
      <c r="E12" s="178">
        <v>668527</v>
      </c>
      <c r="F12" s="177">
        <f>B12+D12</f>
        <v>4369</v>
      </c>
      <c r="G12" s="177">
        <f>C12+E12</f>
        <v>2482516</v>
      </c>
      <c r="H12" s="102"/>
      <c r="I12" s="101"/>
      <c r="J12" s="101"/>
    </row>
    <row r="13" spans="1:10" x14ac:dyDescent="0.3">
      <c r="A13" s="202" t="s">
        <v>16</v>
      </c>
      <c r="B13" s="201">
        <v>1078</v>
      </c>
      <c r="C13" s="201">
        <v>1418093</v>
      </c>
      <c r="D13" s="201">
        <v>1932</v>
      </c>
      <c r="E13" s="201">
        <v>2935464</v>
      </c>
      <c r="F13" s="118">
        <f>B13+D13</f>
        <v>3010</v>
      </c>
      <c r="G13" s="118">
        <f>C13+E13</f>
        <v>4353557</v>
      </c>
      <c r="H13" s="97">
        <f>G13/G2</f>
        <v>1.2265639658406134E-3</v>
      </c>
      <c r="I13" s="100">
        <f>F13/F2</f>
        <v>1.0988481442973797E-3</v>
      </c>
      <c r="J13" s="100">
        <f>E13/G13</f>
        <v>0.67426796065837658</v>
      </c>
    </row>
    <row r="14" spans="1:10" x14ac:dyDescent="0.3">
      <c r="A14" s="160" t="s">
        <v>11</v>
      </c>
      <c r="B14" s="158">
        <v>54</v>
      </c>
      <c r="C14" s="158">
        <v>137941</v>
      </c>
      <c r="D14" s="158">
        <v>97</v>
      </c>
      <c r="E14" s="158">
        <v>881837</v>
      </c>
      <c r="F14" s="158">
        <f>B14+D14</f>
        <v>151</v>
      </c>
      <c r="G14" s="158">
        <f>C14+E14</f>
        <v>1019778</v>
      </c>
      <c r="H14" s="97"/>
      <c r="I14" s="99"/>
      <c r="J14" s="99"/>
    </row>
    <row r="15" spans="1:10" x14ac:dyDescent="0.3">
      <c r="A15" s="160" t="s">
        <v>55</v>
      </c>
      <c r="B15" s="158">
        <v>1024</v>
      </c>
      <c r="C15" s="158">
        <v>1280152</v>
      </c>
      <c r="D15" s="158">
        <v>1835</v>
      </c>
      <c r="E15" s="158">
        <v>2053627</v>
      </c>
      <c r="F15" s="158">
        <f>B15+D15</f>
        <v>2859</v>
      </c>
      <c r="G15" s="158">
        <f>C15+E15</f>
        <v>3333779</v>
      </c>
      <c r="H15" s="97"/>
      <c r="I15" s="99"/>
      <c r="J15" s="99"/>
    </row>
    <row r="16" spans="1:10" x14ac:dyDescent="0.3">
      <c r="A16" s="160" t="s">
        <v>14</v>
      </c>
      <c r="B16" s="158">
        <v>0</v>
      </c>
      <c r="C16" s="158">
        <v>0</v>
      </c>
      <c r="D16" s="158">
        <v>0</v>
      </c>
      <c r="E16" s="158">
        <v>0</v>
      </c>
      <c r="F16" s="158">
        <f>B16+D16</f>
        <v>0</v>
      </c>
      <c r="G16" s="158">
        <f>C16+E16</f>
        <v>0</v>
      </c>
      <c r="H16" s="97"/>
      <c r="I16" s="96"/>
      <c r="J16" s="96"/>
    </row>
    <row r="17" spans="1:10" x14ac:dyDescent="0.3">
      <c r="A17" s="210" t="s">
        <v>17</v>
      </c>
      <c r="B17" s="209">
        <v>153678</v>
      </c>
      <c r="C17" s="209">
        <v>128353567.3</v>
      </c>
      <c r="D17" s="209">
        <v>138746</v>
      </c>
      <c r="E17" s="209">
        <v>243479290.80000001</v>
      </c>
      <c r="F17" s="132">
        <f>B17+D17</f>
        <v>292424</v>
      </c>
      <c r="G17" s="132">
        <f>C17+E17</f>
        <v>371832858.10000002</v>
      </c>
      <c r="H17" s="95">
        <f>G17/G2</f>
        <v>0.10475957591941167</v>
      </c>
      <c r="I17" s="94">
        <f>F17/F2</f>
        <v>0.10675400988306212</v>
      </c>
      <c r="J17" s="94">
        <f>E17/G17</f>
        <v>0.65480843205771544</v>
      </c>
    </row>
    <row r="18" spans="1:10" x14ac:dyDescent="0.3">
      <c r="A18" s="176" t="s">
        <v>11</v>
      </c>
      <c r="B18" s="174">
        <v>75470</v>
      </c>
      <c r="C18" s="174">
        <v>68128911</v>
      </c>
      <c r="D18" s="174">
        <v>70381</v>
      </c>
      <c r="E18" s="174">
        <v>100074527</v>
      </c>
      <c r="F18" s="173">
        <f>B18+D18</f>
        <v>145851</v>
      </c>
      <c r="G18" s="173">
        <f>C18+E18</f>
        <v>168203438</v>
      </c>
      <c r="H18" s="95"/>
      <c r="I18" s="94"/>
      <c r="J18" s="94"/>
    </row>
    <row r="19" spans="1:10" x14ac:dyDescent="0.3">
      <c r="A19" s="176" t="s">
        <v>55</v>
      </c>
      <c r="B19" s="174">
        <v>64147</v>
      </c>
      <c r="C19" s="174">
        <v>38931385</v>
      </c>
      <c r="D19" s="174">
        <v>59243</v>
      </c>
      <c r="E19" s="174">
        <v>84984368</v>
      </c>
      <c r="F19" s="173">
        <f>B19+D19</f>
        <v>123390</v>
      </c>
      <c r="G19" s="173">
        <f>C19+E19</f>
        <v>123915753</v>
      </c>
      <c r="H19" s="95"/>
      <c r="I19" s="94"/>
      <c r="J19" s="94"/>
    </row>
    <row r="20" spans="1:10" x14ac:dyDescent="0.3">
      <c r="A20" s="176" t="s">
        <v>13</v>
      </c>
      <c r="B20" s="174">
        <v>12421</v>
      </c>
      <c r="C20" s="174">
        <v>20957371.300000001</v>
      </c>
      <c r="D20" s="174">
        <v>8520</v>
      </c>
      <c r="E20" s="174">
        <v>58263415.799999997</v>
      </c>
      <c r="F20" s="173">
        <f>B20+D20</f>
        <v>20941</v>
      </c>
      <c r="G20" s="173">
        <f>C20+E20</f>
        <v>79220787.099999994</v>
      </c>
      <c r="H20" s="95"/>
      <c r="I20" s="94"/>
      <c r="J20" s="94"/>
    </row>
    <row r="21" spans="1:10" x14ac:dyDescent="0.3">
      <c r="A21" s="176" t="s">
        <v>14</v>
      </c>
      <c r="B21" s="174">
        <v>1640</v>
      </c>
      <c r="C21" s="174">
        <v>335900</v>
      </c>
      <c r="D21" s="174">
        <v>602</v>
      </c>
      <c r="E21" s="174">
        <v>156980</v>
      </c>
      <c r="F21" s="173">
        <f>B21+D21</f>
        <v>2242</v>
      </c>
      <c r="G21" s="173">
        <f>C21+E21</f>
        <v>492880</v>
      </c>
      <c r="H21" s="95"/>
      <c r="I21" s="94"/>
      <c r="J21" s="94"/>
    </row>
    <row r="22" spans="1:10" x14ac:dyDescent="0.3">
      <c r="A22" s="208" t="s">
        <v>18</v>
      </c>
      <c r="B22" s="207">
        <v>20258</v>
      </c>
      <c r="C22" s="207">
        <v>141602210.80000001</v>
      </c>
      <c r="D22" s="207">
        <v>25952</v>
      </c>
      <c r="E22" s="207">
        <v>375741201.30000001</v>
      </c>
      <c r="F22" s="41">
        <f>B22+D22</f>
        <v>46210</v>
      </c>
      <c r="G22" s="41">
        <f>C22+E22</f>
        <v>517343412.10000002</v>
      </c>
      <c r="H22" s="86">
        <f>G22/G2</f>
        <v>0.14575547931194902</v>
      </c>
      <c r="I22" s="87">
        <f>F22/F2</f>
        <v>1.6869691942851137E-2</v>
      </c>
      <c r="J22" s="87">
        <f>E22/G22</f>
        <v>0.72628971880552529</v>
      </c>
    </row>
    <row r="23" spans="1:10" x14ac:dyDescent="0.3">
      <c r="A23" s="172" t="s">
        <v>11</v>
      </c>
      <c r="B23" s="170">
        <v>2780</v>
      </c>
      <c r="C23" s="170">
        <v>41930009</v>
      </c>
      <c r="D23" s="170">
        <v>8704</v>
      </c>
      <c r="E23" s="170">
        <v>172316399</v>
      </c>
      <c r="F23" s="169">
        <f>B23+D23</f>
        <v>11484</v>
      </c>
      <c r="G23" s="169">
        <f>C23+E23</f>
        <v>214246408</v>
      </c>
      <c r="H23" s="86"/>
      <c r="I23" s="87"/>
      <c r="J23" s="87"/>
    </row>
    <row r="24" spans="1:10" x14ac:dyDescent="0.3">
      <c r="A24" s="172" t="s">
        <v>55</v>
      </c>
      <c r="B24" s="170">
        <v>16287</v>
      </c>
      <c r="C24" s="170">
        <v>91261141</v>
      </c>
      <c r="D24" s="170">
        <v>15884</v>
      </c>
      <c r="E24" s="170">
        <v>170803632</v>
      </c>
      <c r="F24" s="169">
        <f>B24+D24</f>
        <v>32171</v>
      </c>
      <c r="G24" s="169">
        <f>C24+E24</f>
        <v>262064773</v>
      </c>
      <c r="H24" s="86"/>
      <c r="I24" s="87"/>
      <c r="J24" s="87"/>
    </row>
    <row r="25" spans="1:10" x14ac:dyDescent="0.3">
      <c r="A25" s="172" t="s">
        <v>13</v>
      </c>
      <c r="B25" s="170">
        <v>230</v>
      </c>
      <c r="C25" s="170">
        <v>5071362</v>
      </c>
      <c r="D25" s="170">
        <v>808</v>
      </c>
      <c r="E25" s="170">
        <v>28128062.199999999</v>
      </c>
      <c r="F25" s="169">
        <f>B25+D25</f>
        <v>1038</v>
      </c>
      <c r="G25" s="169">
        <f>C25+E25</f>
        <v>33199424.199999999</v>
      </c>
      <c r="H25" s="86"/>
      <c r="I25" s="87"/>
      <c r="J25" s="87"/>
    </row>
    <row r="26" spans="1:10" x14ac:dyDescent="0.3">
      <c r="A26" s="172" t="s">
        <v>14</v>
      </c>
      <c r="B26" s="170">
        <v>961</v>
      </c>
      <c r="C26" s="170">
        <v>3339698.8</v>
      </c>
      <c r="D26" s="170">
        <v>556</v>
      </c>
      <c r="E26" s="170">
        <v>4493108.0999999996</v>
      </c>
      <c r="F26" s="169">
        <f>B26+D26</f>
        <v>1517</v>
      </c>
      <c r="G26" s="169">
        <f>C26+E26</f>
        <v>7832806.8999999994</v>
      </c>
      <c r="H26" s="86"/>
      <c r="I26" s="87"/>
      <c r="J26" s="87"/>
    </row>
    <row r="27" spans="1:10" x14ac:dyDescent="0.3">
      <c r="A27" s="206" t="s">
        <v>19</v>
      </c>
      <c r="B27" s="205">
        <v>1157</v>
      </c>
      <c r="C27" s="205">
        <v>95452844</v>
      </c>
      <c r="D27" s="205">
        <v>6023</v>
      </c>
      <c r="E27" s="205">
        <v>1175550308.3800001</v>
      </c>
      <c r="F27" s="126">
        <f>B27+D27</f>
        <v>7180</v>
      </c>
      <c r="G27" s="126">
        <f>C27+E27</f>
        <v>1271003152.3800001</v>
      </c>
      <c r="H27" s="88">
        <f>G27/G2</f>
        <v>0.35809033100499993</v>
      </c>
      <c r="I27" s="89">
        <f>F27/F2</f>
        <v>2.6211726498522213E-3</v>
      </c>
      <c r="J27" s="89">
        <f>E27/G27</f>
        <v>0.92489960090086243</v>
      </c>
    </row>
    <row r="28" spans="1:10" x14ac:dyDescent="0.3">
      <c r="A28" s="168" t="s">
        <v>11</v>
      </c>
      <c r="B28" s="166">
        <v>307</v>
      </c>
      <c r="C28" s="166">
        <v>31487579</v>
      </c>
      <c r="D28" s="166">
        <v>2556</v>
      </c>
      <c r="E28" s="166">
        <v>524627767</v>
      </c>
      <c r="F28" s="165">
        <f>B28+D28</f>
        <v>2863</v>
      </c>
      <c r="G28" s="165">
        <f>C28+E28</f>
        <v>556115346</v>
      </c>
      <c r="H28" s="88"/>
      <c r="I28" s="89"/>
      <c r="J28" s="89"/>
    </row>
    <row r="29" spans="1:10" x14ac:dyDescent="0.3">
      <c r="A29" s="168" t="s">
        <v>55</v>
      </c>
      <c r="B29" s="166">
        <v>824</v>
      </c>
      <c r="C29" s="166">
        <v>61251437</v>
      </c>
      <c r="D29" s="166">
        <v>3234</v>
      </c>
      <c r="E29" s="166">
        <v>584398377</v>
      </c>
      <c r="F29" s="165">
        <f>B29+D29</f>
        <v>4058</v>
      </c>
      <c r="G29" s="165">
        <f>C29+E29</f>
        <v>645649814</v>
      </c>
      <c r="H29" s="88"/>
      <c r="I29" s="89"/>
      <c r="J29" s="89"/>
    </row>
    <row r="30" spans="1:10" x14ac:dyDescent="0.3">
      <c r="A30" s="168" t="s">
        <v>13</v>
      </c>
      <c r="B30" s="166">
        <v>22</v>
      </c>
      <c r="C30" s="166">
        <v>2114468</v>
      </c>
      <c r="D30" s="166">
        <v>211</v>
      </c>
      <c r="E30" s="166">
        <v>54247152</v>
      </c>
      <c r="F30" s="165">
        <f>B30+D30</f>
        <v>233</v>
      </c>
      <c r="G30" s="165">
        <f>C30+E30</f>
        <v>56361620</v>
      </c>
      <c r="H30" s="88"/>
      <c r="I30" s="89"/>
      <c r="J30" s="89"/>
    </row>
    <row r="31" spans="1:10" x14ac:dyDescent="0.3">
      <c r="A31" s="168" t="s">
        <v>14</v>
      </c>
      <c r="B31" s="166">
        <v>4</v>
      </c>
      <c r="C31" s="166">
        <v>599360</v>
      </c>
      <c r="D31" s="166">
        <v>22</v>
      </c>
      <c r="E31" s="166">
        <v>12277012.379999999</v>
      </c>
      <c r="F31" s="165">
        <f>B31+D31</f>
        <v>26</v>
      </c>
      <c r="G31" s="165">
        <f>C31+E31</f>
        <v>12876372.379999999</v>
      </c>
      <c r="H31" s="88"/>
      <c r="I31" s="89"/>
      <c r="J31" s="89"/>
    </row>
    <row r="32" spans="1:10" x14ac:dyDescent="0.3">
      <c r="A32" s="204" t="s">
        <v>20</v>
      </c>
      <c r="B32" s="203">
        <v>5299</v>
      </c>
      <c r="C32" s="203">
        <v>6033173.96</v>
      </c>
      <c r="D32" s="203">
        <v>10581</v>
      </c>
      <c r="E32" s="203">
        <v>17095860.259999998</v>
      </c>
      <c r="F32" s="122">
        <f>B32+D32</f>
        <v>15880</v>
      </c>
      <c r="G32" s="122">
        <f>C32+E32</f>
        <v>23129034.219999999</v>
      </c>
      <c r="H32" s="90">
        <f>G32/G2</f>
        <v>6.5163359383939292E-3</v>
      </c>
      <c r="I32" s="91">
        <f>F32/F2</f>
        <v>5.797245359283186E-3</v>
      </c>
      <c r="J32" s="91">
        <f>E32/G32</f>
        <v>0.73915149665942248</v>
      </c>
    </row>
    <row r="33" spans="1:10" x14ac:dyDescent="0.3">
      <c r="A33" s="164" t="s">
        <v>11</v>
      </c>
      <c r="B33" s="162">
        <v>399</v>
      </c>
      <c r="C33" s="162">
        <v>2641239</v>
      </c>
      <c r="D33" s="162">
        <v>695</v>
      </c>
      <c r="E33" s="162">
        <v>10042583</v>
      </c>
      <c r="F33" s="161">
        <f>B33+D33</f>
        <v>1094</v>
      </c>
      <c r="G33" s="161">
        <f>C33+E33</f>
        <v>12683822</v>
      </c>
      <c r="H33" s="90"/>
      <c r="I33" s="91"/>
      <c r="J33" s="91"/>
    </row>
    <row r="34" spans="1:10" x14ac:dyDescent="0.3">
      <c r="A34" s="164" t="s">
        <v>55</v>
      </c>
      <c r="B34" s="162">
        <v>4435</v>
      </c>
      <c r="C34" s="162">
        <v>2347693</v>
      </c>
      <c r="D34" s="162">
        <v>8127</v>
      </c>
      <c r="E34" s="162">
        <v>4534757</v>
      </c>
      <c r="F34" s="161">
        <f>B34+D34</f>
        <v>12562</v>
      </c>
      <c r="G34" s="161">
        <f>C34+E34</f>
        <v>6882450</v>
      </c>
      <c r="H34" s="90"/>
      <c r="I34" s="91"/>
      <c r="J34" s="91"/>
    </row>
    <row r="35" spans="1:10" x14ac:dyDescent="0.3">
      <c r="A35" s="164" t="s">
        <v>13</v>
      </c>
      <c r="B35" s="162">
        <v>133</v>
      </c>
      <c r="C35" s="162">
        <v>944116.5</v>
      </c>
      <c r="D35" s="162">
        <v>1572</v>
      </c>
      <c r="E35" s="162">
        <v>2400066.7000000002</v>
      </c>
      <c r="F35" s="161">
        <f>B35+D35</f>
        <v>1705</v>
      </c>
      <c r="G35" s="161">
        <f>C35+E35</f>
        <v>3344183.2</v>
      </c>
      <c r="H35" s="90"/>
      <c r="I35" s="91"/>
      <c r="J35" s="91"/>
    </row>
    <row r="36" spans="1:10" x14ac:dyDescent="0.3">
      <c r="A36" s="164" t="s">
        <v>14</v>
      </c>
      <c r="B36" s="162">
        <v>332</v>
      </c>
      <c r="C36" s="162">
        <v>100125.46</v>
      </c>
      <c r="D36" s="162">
        <v>187</v>
      </c>
      <c r="E36" s="162">
        <v>118453.56</v>
      </c>
      <c r="F36" s="161">
        <f>B36+D36</f>
        <v>519</v>
      </c>
      <c r="G36" s="161">
        <f>C36+E36</f>
        <v>218579.02000000002</v>
      </c>
      <c r="H36" s="90"/>
      <c r="I36" s="91"/>
      <c r="J36" s="91"/>
    </row>
    <row r="37" spans="1:10" x14ac:dyDescent="0.3">
      <c r="A37" s="202" t="s">
        <v>21</v>
      </c>
      <c r="B37" s="201">
        <v>35</v>
      </c>
      <c r="C37" s="201">
        <v>29274</v>
      </c>
      <c r="D37" s="201">
        <v>0</v>
      </c>
      <c r="E37" s="201">
        <v>0</v>
      </c>
      <c r="F37" s="116">
        <f>B37+D37</f>
        <v>35</v>
      </c>
      <c r="G37" s="116">
        <f>C37+E37</f>
        <v>29274</v>
      </c>
      <c r="H37" s="92">
        <f>G37/G2</f>
        <v>8.2476084580994624E-6</v>
      </c>
      <c r="I37" s="93">
        <f>F37/F2</f>
        <v>1.2777304003457903E-5</v>
      </c>
      <c r="J37" s="93">
        <f>E37/G37</f>
        <v>0</v>
      </c>
    </row>
    <row r="38" spans="1:10" x14ac:dyDescent="0.3">
      <c r="A38" s="160" t="s">
        <v>11</v>
      </c>
      <c r="B38" s="158">
        <v>0</v>
      </c>
      <c r="C38" s="158">
        <v>0</v>
      </c>
      <c r="D38" s="158">
        <v>0</v>
      </c>
      <c r="E38" s="158">
        <v>0</v>
      </c>
      <c r="F38" s="157">
        <f>B38+D38</f>
        <v>0</v>
      </c>
      <c r="G38" s="157">
        <f>C38+E38</f>
        <v>0</v>
      </c>
      <c r="H38" s="92"/>
      <c r="I38" s="93"/>
      <c r="J38" s="93"/>
    </row>
    <row r="39" spans="1:10" x14ac:dyDescent="0.3">
      <c r="A39" s="160" t="s">
        <v>55</v>
      </c>
      <c r="B39" s="158">
        <v>0</v>
      </c>
      <c r="C39" s="158">
        <v>0</v>
      </c>
      <c r="D39" s="158">
        <v>0</v>
      </c>
      <c r="E39" s="158">
        <v>0</v>
      </c>
      <c r="F39" s="157">
        <f>B39+D39</f>
        <v>0</v>
      </c>
      <c r="G39" s="157">
        <f>C39+E39</f>
        <v>0</v>
      </c>
      <c r="H39" s="92"/>
      <c r="I39" s="93"/>
      <c r="J39" s="93"/>
    </row>
    <row r="40" spans="1:10" x14ac:dyDescent="0.3">
      <c r="A40" s="160" t="s">
        <v>13</v>
      </c>
      <c r="B40" s="158">
        <v>0</v>
      </c>
      <c r="C40" s="158">
        <v>0</v>
      </c>
      <c r="D40" s="158">
        <v>0</v>
      </c>
      <c r="E40" s="158">
        <v>0</v>
      </c>
      <c r="F40" s="157">
        <f>B40+D40</f>
        <v>0</v>
      </c>
      <c r="G40" s="157">
        <f>C40+E40</f>
        <v>0</v>
      </c>
      <c r="H40" s="92"/>
      <c r="I40" s="93"/>
      <c r="J40" s="93"/>
    </row>
    <row r="41" spans="1:10" x14ac:dyDescent="0.3">
      <c r="A41" s="160" t="s">
        <v>14</v>
      </c>
      <c r="B41" s="158">
        <v>35</v>
      </c>
      <c r="C41" s="158">
        <v>29274</v>
      </c>
      <c r="D41" s="158">
        <v>0</v>
      </c>
      <c r="E41" s="158">
        <v>0</v>
      </c>
      <c r="F41" s="157">
        <f>B41+D41</f>
        <v>35</v>
      </c>
      <c r="G41" s="157">
        <f>C41+E41</f>
        <v>29274</v>
      </c>
      <c r="H41" s="92"/>
      <c r="I41" s="93"/>
      <c r="J41" s="93"/>
    </row>
    <row r="43" spans="1:10" x14ac:dyDescent="0.3">
      <c r="F43" s="156"/>
    </row>
    <row r="44" spans="1:10" x14ac:dyDescent="0.3">
      <c r="A44" s="155" t="s">
        <v>22</v>
      </c>
    </row>
    <row r="45" spans="1:10" x14ac:dyDescent="0.3">
      <c r="A45" s="155" t="s">
        <v>23</v>
      </c>
    </row>
    <row r="46" spans="1:10" x14ac:dyDescent="0.3">
      <c r="A46" s="155" t="s">
        <v>24</v>
      </c>
    </row>
    <row r="47" spans="1:10" x14ac:dyDescent="0.3">
      <c r="A47" s="155" t="s">
        <v>25</v>
      </c>
    </row>
    <row r="48" spans="1:10" x14ac:dyDescent="0.3">
      <c r="A48" t="s">
        <v>57</v>
      </c>
    </row>
    <row r="49" spans="1:1" x14ac:dyDescent="0.3">
      <c r="A49" s="155" t="s">
        <v>27</v>
      </c>
    </row>
  </sheetData>
  <mergeCells count="24">
    <mergeCell ref="H32:H36"/>
    <mergeCell ref="I32:I36"/>
    <mergeCell ref="J32:J36"/>
    <mergeCell ref="H37:H41"/>
    <mergeCell ref="I37:I41"/>
    <mergeCell ref="J37:J41"/>
    <mergeCell ref="H22:H26"/>
    <mergeCell ref="I22:I26"/>
    <mergeCell ref="J22:J26"/>
    <mergeCell ref="H27:H31"/>
    <mergeCell ref="I27:I31"/>
    <mergeCell ref="J27:J31"/>
    <mergeCell ref="H13:H16"/>
    <mergeCell ref="I13:I16"/>
    <mergeCell ref="J13:J16"/>
    <mergeCell ref="H17:H21"/>
    <mergeCell ref="I17:I21"/>
    <mergeCell ref="J17:J21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10" workbookViewId="0"/>
  </sheetViews>
  <sheetFormatPr defaultRowHeight="14.4" x14ac:dyDescent="0.3"/>
  <cols>
    <col min="1" max="1" width="17.44140625" customWidth="1"/>
    <col min="2" max="2" width="13.109375" style="75" customWidth="1"/>
    <col min="3" max="3" width="14.44140625" style="75" customWidth="1"/>
    <col min="4" max="4" width="13.109375" style="75" customWidth="1"/>
    <col min="5" max="5" width="14.109375" style="75" customWidth="1"/>
    <col min="6" max="6" width="11.44140625" customWidth="1"/>
    <col min="7" max="7" width="12.88671875" customWidth="1"/>
    <col min="8" max="8" width="12.6640625" bestFit="1" customWidth="1"/>
    <col min="9" max="9" width="11.88671875" customWidth="1"/>
    <col min="10" max="10" width="13.6640625" bestFit="1" customWidth="1"/>
    <col min="12" max="12" width="12.6640625" bestFit="1" customWidth="1"/>
  </cols>
  <sheetData>
    <row r="1" spans="1:10" ht="43.2" x14ac:dyDescent="0.3">
      <c r="A1" s="111">
        <v>2016</v>
      </c>
      <c r="B1" s="110" t="s">
        <v>0</v>
      </c>
      <c r="C1" s="110" t="s">
        <v>1</v>
      </c>
      <c r="D1" s="110" t="s">
        <v>2</v>
      </c>
      <c r="E1" s="110" t="s">
        <v>3</v>
      </c>
      <c r="F1" s="109" t="s">
        <v>4</v>
      </c>
      <c r="G1" s="109" t="s">
        <v>5</v>
      </c>
      <c r="H1" s="108" t="s">
        <v>6</v>
      </c>
      <c r="I1" s="108" t="s">
        <v>7</v>
      </c>
      <c r="J1" s="107" t="s">
        <v>8</v>
      </c>
    </row>
    <row r="2" spans="1:10" x14ac:dyDescent="0.3">
      <c r="A2" s="106" t="s">
        <v>31</v>
      </c>
      <c r="B2" s="105">
        <v>1681178</v>
      </c>
      <c r="C2" s="105">
        <v>1296276914.71</v>
      </c>
      <c r="D2" s="105">
        <v>1059660</v>
      </c>
      <c r="E2" s="105">
        <v>2437710654.3000002</v>
      </c>
      <c r="F2" s="104">
        <f>B2+D2</f>
        <v>2740838</v>
      </c>
      <c r="G2" s="104">
        <f>C2+E2</f>
        <v>3733987569.0100002</v>
      </c>
      <c r="H2" s="9">
        <f>SUM(H3:H36)</f>
        <v>0.99956686896511837</v>
      </c>
      <c r="I2" s="10">
        <f>SUM(I3:I36)</f>
        <v>0.99975226554798202</v>
      </c>
      <c r="J2" s="10">
        <f>E2/G2</f>
        <v>0.65284380551548415</v>
      </c>
    </row>
    <row r="3" spans="1:10" x14ac:dyDescent="0.3">
      <c r="A3" s="11" t="s">
        <v>10</v>
      </c>
      <c r="B3" s="12">
        <v>1339211</v>
      </c>
      <c r="C3" s="12">
        <v>789294868.79999995</v>
      </c>
      <c r="D3" s="12">
        <v>738623</v>
      </c>
      <c r="E3" s="12">
        <v>453751108</v>
      </c>
      <c r="F3" s="103">
        <f>B3+D3</f>
        <v>2077834</v>
      </c>
      <c r="G3" s="103">
        <f>C3+E3</f>
        <v>1243045976.8</v>
      </c>
      <c r="H3" s="76">
        <f>G3/G$2</f>
        <v>0.33290040575297664</v>
      </c>
      <c r="I3" s="77">
        <f>F3/F2</f>
        <v>0.75810171925520586</v>
      </c>
      <c r="J3" s="77">
        <f>E3/G3</f>
        <v>0.3650316371789411</v>
      </c>
    </row>
    <row r="4" spans="1:10" x14ac:dyDescent="0.3">
      <c r="A4" s="14" t="s">
        <v>11</v>
      </c>
      <c r="B4" s="15">
        <v>625217</v>
      </c>
      <c r="C4" s="15">
        <v>391712519</v>
      </c>
      <c r="D4" s="15">
        <v>355723</v>
      </c>
      <c r="E4" s="15">
        <v>240342318</v>
      </c>
      <c r="F4" s="103">
        <f>B4+D4</f>
        <v>980940</v>
      </c>
      <c r="G4" s="103">
        <f>C4+E4</f>
        <v>632054837</v>
      </c>
      <c r="H4" s="76"/>
      <c r="I4" s="77"/>
      <c r="J4" s="77"/>
    </row>
    <row r="5" spans="1:10" x14ac:dyDescent="0.3">
      <c r="A5" s="14" t="s">
        <v>12</v>
      </c>
      <c r="B5" s="15">
        <v>579379</v>
      </c>
      <c r="C5" s="15">
        <v>316607018</v>
      </c>
      <c r="D5" s="15">
        <v>344130</v>
      </c>
      <c r="E5" s="15">
        <v>187419509</v>
      </c>
      <c r="F5" s="103">
        <f>B5+D5</f>
        <v>923509</v>
      </c>
      <c r="G5" s="103">
        <f>C5+E5</f>
        <v>504026527</v>
      </c>
      <c r="H5" s="76"/>
      <c r="I5" s="77"/>
      <c r="J5" s="77"/>
    </row>
    <row r="6" spans="1:10" x14ac:dyDescent="0.3">
      <c r="A6" s="14" t="s">
        <v>13</v>
      </c>
      <c r="B6" s="15">
        <v>119951</v>
      </c>
      <c r="C6" s="15">
        <v>72682318</v>
      </c>
      <c r="D6" s="15">
        <v>33006</v>
      </c>
      <c r="E6" s="15">
        <v>21572618</v>
      </c>
      <c r="F6" s="103">
        <f>B6+D6</f>
        <v>152957</v>
      </c>
      <c r="G6" s="103">
        <f>C6+E6</f>
        <v>94254936</v>
      </c>
      <c r="H6" s="76"/>
      <c r="I6" s="77"/>
      <c r="J6" s="77"/>
    </row>
    <row r="7" spans="1:10" x14ac:dyDescent="0.3">
      <c r="A7" s="14" t="s">
        <v>14</v>
      </c>
      <c r="B7" s="15">
        <v>14664</v>
      </c>
      <c r="C7" s="15">
        <v>8293013.7999999998</v>
      </c>
      <c r="D7" s="15">
        <v>5764</v>
      </c>
      <c r="E7" s="15">
        <v>4416663</v>
      </c>
      <c r="F7" s="103">
        <f>B7+D7</f>
        <v>20428</v>
      </c>
      <c r="G7" s="103">
        <f>C7+E7</f>
        <v>12709676.800000001</v>
      </c>
      <c r="H7" s="76"/>
      <c r="I7" s="77"/>
      <c r="J7" s="77"/>
    </row>
    <row r="8" spans="1:10" x14ac:dyDescent="0.3">
      <c r="A8" s="17" t="s">
        <v>15</v>
      </c>
      <c r="B8" s="18">
        <v>150642</v>
      </c>
      <c r="C8" s="18">
        <v>96394295.200000003</v>
      </c>
      <c r="D8" s="18">
        <v>146891</v>
      </c>
      <c r="E8" s="18">
        <v>88987706</v>
      </c>
      <c r="F8" s="19">
        <f>B8+D8</f>
        <v>297533</v>
      </c>
      <c r="G8" s="19">
        <f>C8+E8</f>
        <v>185382001.19999999</v>
      </c>
      <c r="H8" s="102">
        <f>G8/G2</f>
        <v>4.9647192920128196E-2</v>
      </c>
      <c r="I8" s="101">
        <f>F8/F2</f>
        <v>0.10855548558506559</v>
      </c>
      <c r="J8" s="101">
        <f>E8/G8</f>
        <v>0.48002344037701544</v>
      </c>
    </row>
    <row r="9" spans="1:10" x14ac:dyDescent="0.3">
      <c r="A9" s="21" t="s">
        <v>11</v>
      </c>
      <c r="B9" s="22">
        <v>83322</v>
      </c>
      <c r="C9" s="22">
        <v>57214539</v>
      </c>
      <c r="D9" s="22">
        <v>86926</v>
      </c>
      <c r="E9" s="22">
        <v>56273124</v>
      </c>
      <c r="F9" s="19">
        <f>B9+D9</f>
        <v>170248</v>
      </c>
      <c r="G9" s="19">
        <f>C9+E9</f>
        <v>113487663</v>
      </c>
      <c r="H9" s="102"/>
      <c r="I9" s="101"/>
      <c r="J9" s="101"/>
    </row>
    <row r="10" spans="1:10" x14ac:dyDescent="0.3">
      <c r="A10" s="21" t="s">
        <v>12</v>
      </c>
      <c r="B10" s="22">
        <v>43821</v>
      </c>
      <c r="C10" s="22">
        <v>22742108</v>
      </c>
      <c r="D10" s="22">
        <v>45309</v>
      </c>
      <c r="E10" s="22">
        <v>22989815</v>
      </c>
      <c r="F10" s="19">
        <f>B10+D10</f>
        <v>89130</v>
      </c>
      <c r="G10" s="19">
        <f>C10+E10</f>
        <v>45731923</v>
      </c>
      <c r="H10" s="102"/>
      <c r="I10" s="101"/>
      <c r="J10" s="101"/>
    </row>
    <row r="11" spans="1:10" x14ac:dyDescent="0.3">
      <c r="A11" s="21" t="s">
        <v>13</v>
      </c>
      <c r="B11" s="22">
        <v>20144</v>
      </c>
      <c r="C11" s="22">
        <v>14284850</v>
      </c>
      <c r="D11" s="22">
        <v>13415</v>
      </c>
      <c r="E11" s="22">
        <v>8886761</v>
      </c>
      <c r="F11" s="19">
        <f>B11+D11</f>
        <v>33559</v>
      </c>
      <c r="G11" s="19">
        <f>C11+E11</f>
        <v>23171611</v>
      </c>
      <c r="H11" s="102"/>
      <c r="I11" s="101"/>
      <c r="J11" s="101"/>
    </row>
    <row r="12" spans="1:10" x14ac:dyDescent="0.3">
      <c r="A12" s="21" t="s">
        <v>14</v>
      </c>
      <c r="B12" s="22">
        <v>3355</v>
      </c>
      <c r="C12" s="22">
        <v>2152798.2000000002</v>
      </c>
      <c r="D12" s="22">
        <v>1241</v>
      </c>
      <c r="E12" s="22">
        <v>838006</v>
      </c>
      <c r="F12" s="19">
        <f>B12+D12</f>
        <v>4596</v>
      </c>
      <c r="G12" s="19">
        <f>C12+E12</f>
        <v>2990804.2</v>
      </c>
      <c r="H12" s="102"/>
      <c r="I12" s="101"/>
      <c r="J12" s="101"/>
    </row>
    <row r="13" spans="1:10" x14ac:dyDescent="0.3">
      <c r="A13" s="25" t="s">
        <v>16</v>
      </c>
      <c r="B13" s="26">
        <v>1080</v>
      </c>
      <c r="C13" s="26">
        <v>1774250</v>
      </c>
      <c r="D13" s="26">
        <v>1902</v>
      </c>
      <c r="E13" s="26">
        <v>3699768</v>
      </c>
      <c r="F13" s="98">
        <f>B13+D13</f>
        <v>2982</v>
      </c>
      <c r="G13" s="98">
        <f>C13+E13</f>
        <v>5474018</v>
      </c>
      <c r="H13" s="97">
        <f>G13/G2</f>
        <v>1.4659979174626277E-3</v>
      </c>
      <c r="I13" s="100">
        <f>F13/F2</f>
        <v>1.0879884181407293E-3</v>
      </c>
      <c r="J13" s="100">
        <f>E13/G13</f>
        <v>0.67587793828957088</v>
      </c>
    </row>
    <row r="14" spans="1:10" x14ac:dyDescent="0.3">
      <c r="A14" s="28" t="s">
        <v>11</v>
      </c>
      <c r="B14" s="29">
        <v>61</v>
      </c>
      <c r="C14" s="29">
        <v>231369</v>
      </c>
      <c r="D14" s="29">
        <v>100</v>
      </c>
      <c r="E14" s="29">
        <v>1184975</v>
      </c>
      <c r="F14" s="98">
        <f>B14+D14</f>
        <v>161</v>
      </c>
      <c r="G14" s="98">
        <f>C14+E14</f>
        <v>1416344</v>
      </c>
      <c r="H14" s="97"/>
      <c r="I14" s="99"/>
      <c r="J14" s="99"/>
    </row>
    <row r="15" spans="1:10" x14ac:dyDescent="0.3">
      <c r="A15" s="28" t="s">
        <v>12</v>
      </c>
      <c r="B15" s="29">
        <v>1019</v>
      </c>
      <c r="C15" s="29">
        <v>1542881</v>
      </c>
      <c r="D15" s="29">
        <v>1802</v>
      </c>
      <c r="E15" s="29">
        <v>2514793</v>
      </c>
      <c r="F15" s="98">
        <f>B15+D15</f>
        <v>2821</v>
      </c>
      <c r="G15" s="98">
        <f>C15+E15</f>
        <v>4057674</v>
      </c>
      <c r="H15" s="97"/>
      <c r="I15" s="99"/>
      <c r="J15" s="99"/>
    </row>
    <row r="16" spans="1:10" x14ac:dyDescent="0.3">
      <c r="A16" s="28" t="s">
        <v>14</v>
      </c>
      <c r="B16" s="29">
        <v>0</v>
      </c>
      <c r="C16" s="29">
        <v>0</v>
      </c>
      <c r="D16" s="29">
        <v>0</v>
      </c>
      <c r="E16" s="29">
        <v>0</v>
      </c>
      <c r="F16" s="98">
        <f>B16+D16</f>
        <v>0</v>
      </c>
      <c r="G16" s="98">
        <f>C16+E16</f>
        <v>0</v>
      </c>
      <c r="H16" s="97"/>
      <c r="I16" s="96"/>
      <c r="J16" s="96"/>
    </row>
    <row r="17" spans="1:10" x14ac:dyDescent="0.3">
      <c r="A17" s="31" t="s">
        <v>17</v>
      </c>
      <c r="B17" s="32">
        <v>162369</v>
      </c>
      <c r="C17" s="32">
        <v>153152154.90000001</v>
      </c>
      <c r="D17" s="32">
        <v>129850</v>
      </c>
      <c r="E17" s="32">
        <v>245867760.5</v>
      </c>
      <c r="F17" s="33">
        <f>B17+D17</f>
        <v>292219</v>
      </c>
      <c r="G17" s="33">
        <f>C17+E17</f>
        <v>399019915.39999998</v>
      </c>
      <c r="H17" s="95">
        <f>G17/G2</f>
        <v>0.10686160787240996</v>
      </c>
      <c r="I17" s="94">
        <f>F17/F2</f>
        <v>0.10661666249519308</v>
      </c>
      <c r="J17" s="94">
        <f>E17/G17</f>
        <v>0.61617917053971694</v>
      </c>
    </row>
    <row r="18" spans="1:10" x14ac:dyDescent="0.3">
      <c r="A18" s="35" t="s">
        <v>11</v>
      </c>
      <c r="B18" s="36">
        <v>79892</v>
      </c>
      <c r="C18" s="36">
        <v>82708576</v>
      </c>
      <c r="D18" s="36">
        <v>67362</v>
      </c>
      <c r="E18" s="36">
        <v>104557251</v>
      </c>
      <c r="F18" s="33">
        <f>B18+D18</f>
        <v>147254</v>
      </c>
      <c r="G18" s="33">
        <f>C18+E18</f>
        <v>187265827</v>
      </c>
      <c r="H18" s="95"/>
      <c r="I18" s="94"/>
      <c r="J18" s="94"/>
    </row>
    <row r="19" spans="1:10" x14ac:dyDescent="0.3">
      <c r="A19" s="35" t="s">
        <v>12</v>
      </c>
      <c r="B19" s="36">
        <v>68061</v>
      </c>
      <c r="C19" s="36">
        <v>46571456</v>
      </c>
      <c r="D19" s="36">
        <v>54166</v>
      </c>
      <c r="E19" s="36">
        <v>87002334</v>
      </c>
      <c r="F19" s="33">
        <f>B19+D19</f>
        <v>122227</v>
      </c>
      <c r="G19" s="33">
        <f>C19+E19</f>
        <v>133573790</v>
      </c>
      <c r="H19" s="95"/>
      <c r="I19" s="94"/>
      <c r="J19" s="94"/>
    </row>
    <row r="20" spans="1:10" x14ac:dyDescent="0.3">
      <c r="A20" s="35" t="s">
        <v>13</v>
      </c>
      <c r="B20" s="36">
        <v>12747</v>
      </c>
      <c r="C20" s="36">
        <v>23529787.899999999</v>
      </c>
      <c r="D20" s="36">
        <v>7796</v>
      </c>
      <c r="E20" s="36">
        <v>54142889.5</v>
      </c>
      <c r="F20" s="33">
        <f>B20+D20</f>
        <v>20543</v>
      </c>
      <c r="G20" s="33">
        <f>C20+E20</f>
        <v>77672677.400000006</v>
      </c>
      <c r="H20" s="95"/>
      <c r="I20" s="94"/>
      <c r="J20" s="94"/>
    </row>
    <row r="21" spans="1:10" x14ac:dyDescent="0.3">
      <c r="A21" s="35" t="s">
        <v>14</v>
      </c>
      <c r="B21" s="36">
        <v>1669</v>
      </c>
      <c r="C21" s="36">
        <v>342335</v>
      </c>
      <c r="D21" s="36">
        <v>526</v>
      </c>
      <c r="E21" s="36">
        <v>165286</v>
      </c>
      <c r="F21" s="33">
        <f>B21+D21</f>
        <v>2195</v>
      </c>
      <c r="G21" s="33">
        <f>C21+E21</f>
        <v>507621</v>
      </c>
      <c r="H21" s="95"/>
      <c r="I21" s="94"/>
      <c r="J21" s="94"/>
    </row>
    <row r="22" spans="1:10" x14ac:dyDescent="0.3">
      <c r="A22" s="39" t="s">
        <v>18</v>
      </c>
      <c r="B22" s="40">
        <v>20744</v>
      </c>
      <c r="C22" s="40">
        <v>159312079.27000001</v>
      </c>
      <c r="D22" s="40">
        <v>25741</v>
      </c>
      <c r="E22" s="40">
        <v>399470658.89999998</v>
      </c>
      <c r="F22" s="41">
        <f>B22+D22</f>
        <v>46485</v>
      </c>
      <c r="G22" s="41">
        <f>C22+E22</f>
        <v>558782738.16999996</v>
      </c>
      <c r="H22" s="86">
        <f>G22/G2</f>
        <v>0.14964772320282554</v>
      </c>
      <c r="I22" s="87">
        <f>F22/F2</f>
        <v>1.6960141387415091E-2</v>
      </c>
      <c r="J22" s="87">
        <f>E22/G22</f>
        <v>0.71489441532903608</v>
      </c>
    </row>
    <row r="23" spans="1:10" x14ac:dyDescent="0.3">
      <c r="A23" s="43" t="s">
        <v>11</v>
      </c>
      <c r="B23" s="44">
        <v>2935</v>
      </c>
      <c r="C23" s="44">
        <v>48237147</v>
      </c>
      <c r="D23" s="44">
        <v>8845</v>
      </c>
      <c r="E23" s="44">
        <v>183756696</v>
      </c>
      <c r="F23" s="41">
        <f>B23+D23</f>
        <v>11780</v>
      </c>
      <c r="G23" s="41">
        <f>C23+E23</f>
        <v>231993843</v>
      </c>
      <c r="H23" s="86"/>
      <c r="I23" s="87"/>
      <c r="J23" s="87"/>
    </row>
    <row r="24" spans="1:10" x14ac:dyDescent="0.3">
      <c r="A24" s="43" t="s">
        <v>12</v>
      </c>
      <c r="B24" s="44">
        <v>16546</v>
      </c>
      <c r="C24" s="44">
        <v>101332163</v>
      </c>
      <c r="D24" s="44">
        <v>15583</v>
      </c>
      <c r="E24" s="44">
        <v>183421969</v>
      </c>
      <c r="F24" s="41">
        <f>B24+D24</f>
        <v>32129</v>
      </c>
      <c r="G24" s="41">
        <f>C24+E24</f>
        <v>284754132</v>
      </c>
      <c r="H24" s="86"/>
      <c r="I24" s="87"/>
      <c r="J24" s="87"/>
    </row>
    <row r="25" spans="1:10" x14ac:dyDescent="0.3">
      <c r="A25" s="43" t="s">
        <v>13</v>
      </c>
      <c r="B25" s="44">
        <v>241</v>
      </c>
      <c r="C25" s="44">
        <v>5698247</v>
      </c>
      <c r="D25" s="44">
        <v>802</v>
      </c>
      <c r="E25" s="44">
        <v>27433949.699999999</v>
      </c>
      <c r="F25" s="41">
        <f>B25+D25</f>
        <v>1043</v>
      </c>
      <c r="G25" s="41">
        <f>C25+E25</f>
        <v>33132196.699999999</v>
      </c>
      <c r="H25" s="86"/>
      <c r="I25" s="87"/>
      <c r="J25" s="87"/>
    </row>
    <row r="26" spans="1:10" x14ac:dyDescent="0.3">
      <c r="A26" s="43" t="s">
        <v>14</v>
      </c>
      <c r="B26" s="44">
        <v>1022</v>
      </c>
      <c r="C26" s="44">
        <v>4044522.27</v>
      </c>
      <c r="D26" s="44">
        <v>511</v>
      </c>
      <c r="E26" s="44">
        <v>4858044.2</v>
      </c>
      <c r="F26" s="41">
        <f>B26+D26</f>
        <v>1533</v>
      </c>
      <c r="G26" s="41">
        <f>C26+E26</f>
        <v>8902566.4700000007</v>
      </c>
      <c r="H26" s="86"/>
      <c r="I26" s="87"/>
      <c r="J26" s="87"/>
    </row>
    <row r="27" spans="1:10" x14ac:dyDescent="0.3">
      <c r="A27" s="47" t="s">
        <v>19</v>
      </c>
      <c r="B27" s="48">
        <v>1124</v>
      </c>
      <c r="C27" s="48">
        <v>89474598</v>
      </c>
      <c r="D27" s="48">
        <v>6107</v>
      </c>
      <c r="E27" s="48">
        <v>1229149802.3000002</v>
      </c>
      <c r="F27" s="49">
        <f>B27+D27</f>
        <v>7231</v>
      </c>
      <c r="G27" s="49">
        <f>C27+E27</f>
        <v>1318624400.3000002</v>
      </c>
      <c r="H27" s="88">
        <f>G27/G2</f>
        <v>0.3531410793233063</v>
      </c>
      <c r="I27" s="89">
        <f>F27/F2</f>
        <v>2.6382442158201249E-3</v>
      </c>
      <c r="J27" s="89">
        <f>E27/G27</f>
        <v>0.93214550103908012</v>
      </c>
    </row>
    <row r="28" spans="1:10" x14ac:dyDescent="0.3">
      <c r="A28" s="51" t="s">
        <v>11</v>
      </c>
      <c r="B28" s="52">
        <v>317</v>
      </c>
      <c r="C28" s="52">
        <v>27382631</v>
      </c>
      <c r="D28" s="52">
        <v>2618</v>
      </c>
      <c r="E28" s="52">
        <v>518659896</v>
      </c>
      <c r="F28" s="49">
        <f>B28+D28</f>
        <v>2935</v>
      </c>
      <c r="G28" s="49">
        <f>C28+E28</f>
        <v>546042527</v>
      </c>
      <c r="H28" s="88"/>
      <c r="I28" s="89"/>
      <c r="J28" s="89"/>
    </row>
    <row r="29" spans="1:10" x14ac:dyDescent="0.3">
      <c r="A29" s="51" t="s">
        <v>12</v>
      </c>
      <c r="B29" s="52">
        <v>785</v>
      </c>
      <c r="C29" s="52">
        <v>59503055</v>
      </c>
      <c r="D29" s="52">
        <v>3254</v>
      </c>
      <c r="E29" s="52">
        <v>644788273</v>
      </c>
      <c r="F29" s="49">
        <f>B29+D29</f>
        <v>4039</v>
      </c>
      <c r="G29" s="49">
        <f>C29+E29</f>
        <v>704291328</v>
      </c>
      <c r="H29" s="88"/>
      <c r="I29" s="89"/>
      <c r="J29" s="89"/>
    </row>
    <row r="30" spans="1:10" x14ac:dyDescent="0.3">
      <c r="A30" s="51" t="s">
        <v>13</v>
      </c>
      <c r="B30" s="52">
        <v>19</v>
      </c>
      <c r="C30" s="52">
        <v>2019072</v>
      </c>
      <c r="D30" s="52">
        <v>212</v>
      </c>
      <c r="E30" s="52">
        <v>53324949.399999999</v>
      </c>
      <c r="F30" s="49">
        <f>B30+D30</f>
        <v>231</v>
      </c>
      <c r="G30" s="49">
        <f>C30+E30</f>
        <v>55344021.399999999</v>
      </c>
      <c r="H30" s="88"/>
      <c r="I30" s="89"/>
      <c r="J30" s="89"/>
    </row>
    <row r="31" spans="1:10" x14ac:dyDescent="0.3">
      <c r="A31" s="51" t="s">
        <v>14</v>
      </c>
      <c r="B31" s="52">
        <v>3</v>
      </c>
      <c r="C31" s="52">
        <v>569840</v>
      </c>
      <c r="D31" s="52">
        <v>23</v>
      </c>
      <c r="E31" s="52">
        <v>12376683.9</v>
      </c>
      <c r="F31" s="49">
        <f>B31+D31</f>
        <v>26</v>
      </c>
      <c r="G31" s="49">
        <f>C31+E31</f>
        <v>12946523.9</v>
      </c>
      <c r="H31" s="88"/>
      <c r="I31" s="89"/>
      <c r="J31" s="89"/>
    </row>
    <row r="32" spans="1:10" x14ac:dyDescent="0.3">
      <c r="A32" s="55" t="s">
        <v>20</v>
      </c>
      <c r="B32" s="56">
        <v>5490</v>
      </c>
      <c r="C32" s="56">
        <v>5929772.04</v>
      </c>
      <c r="D32" s="56">
        <v>10385</v>
      </c>
      <c r="E32" s="56">
        <v>16111441.199999999</v>
      </c>
      <c r="F32" s="57">
        <f>B32+D32</f>
        <v>15875</v>
      </c>
      <c r="G32" s="57">
        <f>C32+E32</f>
        <v>22041213.239999998</v>
      </c>
      <c r="H32" s="90">
        <f>G32/G2</f>
        <v>5.9028619760091569E-3</v>
      </c>
      <c r="I32" s="91">
        <f>F32/F2</f>
        <v>5.7920241911415416E-3</v>
      </c>
      <c r="J32" s="91">
        <f>E32/G32</f>
        <v>0.73096889107543517</v>
      </c>
    </row>
    <row r="33" spans="1:10" x14ac:dyDescent="0.3">
      <c r="A33" s="59" t="s">
        <v>11</v>
      </c>
      <c r="B33" s="60">
        <v>428</v>
      </c>
      <c r="C33" s="60">
        <v>2309313</v>
      </c>
      <c r="D33" s="60">
        <v>693</v>
      </c>
      <c r="E33" s="60">
        <v>8608511</v>
      </c>
      <c r="F33" s="57">
        <f>B33+D33</f>
        <v>1121</v>
      </c>
      <c r="G33" s="57">
        <f>C33+E33</f>
        <v>10917824</v>
      </c>
      <c r="H33" s="90"/>
      <c r="I33" s="91"/>
      <c r="J33" s="91"/>
    </row>
    <row r="34" spans="1:10" x14ac:dyDescent="0.3">
      <c r="A34" s="59" t="s">
        <v>12</v>
      </c>
      <c r="B34" s="60">
        <v>4588</v>
      </c>
      <c r="C34" s="60">
        <v>2668528</v>
      </c>
      <c r="D34" s="60">
        <v>8106</v>
      </c>
      <c r="E34" s="60">
        <v>5360126</v>
      </c>
      <c r="F34" s="57">
        <f>B34+D34</f>
        <v>12694</v>
      </c>
      <c r="G34" s="57">
        <f>C34+E34</f>
        <v>8028654</v>
      </c>
      <c r="H34" s="90"/>
      <c r="I34" s="91"/>
      <c r="J34" s="91"/>
    </row>
    <row r="35" spans="1:10" x14ac:dyDescent="0.3">
      <c r="A35" s="59" t="s">
        <v>13</v>
      </c>
      <c r="B35" s="60">
        <v>137</v>
      </c>
      <c r="C35" s="60">
        <v>857218.6</v>
      </c>
      <c r="D35" s="60">
        <v>1396</v>
      </c>
      <c r="E35" s="60">
        <v>2029473</v>
      </c>
      <c r="F35" s="57">
        <f>B35+D35</f>
        <v>1533</v>
      </c>
      <c r="G35" s="57">
        <f>C35+E35</f>
        <v>2886691.6</v>
      </c>
      <c r="H35" s="90"/>
      <c r="I35" s="91"/>
      <c r="J35" s="91"/>
    </row>
    <row r="36" spans="1:10" x14ac:dyDescent="0.3">
      <c r="A36" s="59" t="s">
        <v>14</v>
      </c>
      <c r="B36" s="60">
        <v>337</v>
      </c>
      <c r="C36" s="60">
        <v>94712.44</v>
      </c>
      <c r="D36" s="60">
        <v>190</v>
      </c>
      <c r="E36" s="60">
        <v>113331.2</v>
      </c>
      <c r="F36" s="57">
        <f>B36+D36</f>
        <v>527</v>
      </c>
      <c r="G36" s="57">
        <f>C36+E36</f>
        <v>208043.64</v>
      </c>
      <c r="H36" s="90"/>
      <c r="I36" s="91"/>
      <c r="J36" s="91"/>
    </row>
    <row r="37" spans="1:10" x14ac:dyDescent="0.3">
      <c r="A37" s="63" t="s">
        <v>21</v>
      </c>
      <c r="B37" s="64">
        <v>518</v>
      </c>
      <c r="C37" s="64">
        <v>944896.5</v>
      </c>
      <c r="D37" s="64">
        <v>161</v>
      </c>
      <c r="E37" s="64">
        <v>672409.4</v>
      </c>
      <c r="F37" s="65">
        <f>B37+D37</f>
        <v>679</v>
      </c>
      <c r="G37" s="65">
        <f>C37+E37</f>
        <v>1617305.9</v>
      </c>
      <c r="H37" s="92">
        <f>G37/G2</f>
        <v>4.3313103488151126E-4</v>
      </c>
      <c r="I37" s="93">
        <f>F37/F2</f>
        <v>2.4773445201795946E-4</v>
      </c>
      <c r="J37" s="93">
        <f>E37/G37</f>
        <v>0.41575894826080834</v>
      </c>
    </row>
    <row r="38" spans="1:10" x14ac:dyDescent="0.3">
      <c r="A38" s="67" t="s">
        <v>11</v>
      </c>
      <c r="B38" s="68">
        <v>0</v>
      </c>
      <c r="C38" s="68">
        <v>0</v>
      </c>
      <c r="D38" s="68">
        <v>0</v>
      </c>
      <c r="E38" s="68">
        <v>0</v>
      </c>
      <c r="F38" s="65">
        <f>B38+D38</f>
        <v>0</v>
      </c>
      <c r="G38" s="65">
        <f>C38+E38</f>
        <v>0</v>
      </c>
      <c r="H38" s="92"/>
      <c r="I38" s="93"/>
      <c r="J38" s="93"/>
    </row>
    <row r="39" spans="1:10" x14ac:dyDescent="0.3">
      <c r="A39" s="67" t="s">
        <v>12</v>
      </c>
      <c r="B39" s="68">
        <v>0</v>
      </c>
      <c r="C39" s="68">
        <v>0</v>
      </c>
      <c r="D39" s="68">
        <v>0</v>
      </c>
      <c r="E39" s="68">
        <v>0</v>
      </c>
      <c r="F39" s="65">
        <f>B39+D39</f>
        <v>0</v>
      </c>
      <c r="G39" s="65">
        <f>C39+E39</f>
        <v>0</v>
      </c>
      <c r="H39" s="92"/>
      <c r="I39" s="93"/>
      <c r="J39" s="93"/>
    </row>
    <row r="40" spans="1:10" x14ac:dyDescent="0.3">
      <c r="A40" s="67" t="s">
        <v>13</v>
      </c>
      <c r="B40" s="68">
        <v>483</v>
      </c>
      <c r="C40" s="68">
        <v>903500.5</v>
      </c>
      <c r="D40" s="68">
        <v>161</v>
      </c>
      <c r="E40" s="68">
        <v>672409.4</v>
      </c>
      <c r="F40" s="65">
        <f>B40+D40</f>
        <v>644</v>
      </c>
      <c r="G40" s="65">
        <f>C40+E40</f>
        <v>1575909.9</v>
      </c>
      <c r="H40" s="92"/>
      <c r="I40" s="93"/>
      <c r="J40" s="93"/>
    </row>
    <row r="41" spans="1:10" x14ac:dyDescent="0.3">
      <c r="A41" s="67" t="s">
        <v>14</v>
      </c>
      <c r="B41" s="68">
        <v>35</v>
      </c>
      <c r="C41" s="68">
        <v>41396</v>
      </c>
      <c r="D41" s="68">
        <v>0</v>
      </c>
      <c r="E41" s="68">
        <v>0</v>
      </c>
      <c r="F41" s="65">
        <f>B41+D41</f>
        <v>35</v>
      </c>
      <c r="G41" s="65">
        <f>C41+E41</f>
        <v>41396</v>
      </c>
      <c r="H41" s="92"/>
      <c r="I41" s="93"/>
      <c r="J41" s="93"/>
    </row>
    <row r="43" spans="1:10" x14ac:dyDescent="0.3">
      <c r="F43" s="75"/>
    </row>
    <row r="44" spans="1:10" x14ac:dyDescent="0.3">
      <c r="A44" t="s">
        <v>22</v>
      </c>
    </row>
    <row r="45" spans="1:10" x14ac:dyDescent="0.3">
      <c r="A45" t="s">
        <v>23</v>
      </c>
    </row>
    <row r="46" spans="1:10" x14ac:dyDescent="0.3">
      <c r="A46" t="s">
        <v>24</v>
      </c>
    </row>
    <row r="47" spans="1:10" x14ac:dyDescent="0.3">
      <c r="A47" t="s">
        <v>25</v>
      </c>
    </row>
    <row r="48" spans="1:10" x14ac:dyDescent="0.3">
      <c r="A48" t="s">
        <v>26</v>
      </c>
    </row>
    <row r="49" spans="1:1" x14ac:dyDescent="0.3">
      <c r="A49" t="s">
        <v>27</v>
      </c>
    </row>
    <row r="50" spans="1:1" x14ac:dyDescent="0.3">
      <c r="A50" t="s">
        <v>30</v>
      </c>
    </row>
    <row r="51" spans="1:1" x14ac:dyDescent="0.3">
      <c r="A51" t="s">
        <v>29</v>
      </c>
    </row>
  </sheetData>
  <mergeCells count="24">
    <mergeCell ref="H3:H7"/>
    <mergeCell ref="I3:I7"/>
    <mergeCell ref="J3:J7"/>
    <mergeCell ref="H8:H12"/>
    <mergeCell ref="I8:I12"/>
    <mergeCell ref="J8:J12"/>
    <mergeCell ref="H13:H16"/>
    <mergeCell ref="I13:I16"/>
    <mergeCell ref="J13:J16"/>
    <mergeCell ref="H17:H21"/>
    <mergeCell ref="I17:I21"/>
    <mergeCell ref="J17:J21"/>
    <mergeCell ref="H22:H26"/>
    <mergeCell ref="I22:I26"/>
    <mergeCell ref="J22:J26"/>
    <mergeCell ref="H27:H31"/>
    <mergeCell ref="I27:I31"/>
    <mergeCell ref="J27:J31"/>
    <mergeCell ref="H32:H36"/>
    <mergeCell ref="I32:I36"/>
    <mergeCell ref="J32:J36"/>
    <mergeCell ref="H37:H41"/>
    <mergeCell ref="I37:I41"/>
    <mergeCell ref="J37:J41"/>
  </mergeCells>
  <pageMargins left="0.7" right="0.7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31" workbookViewId="0"/>
  </sheetViews>
  <sheetFormatPr defaultRowHeight="14.4" x14ac:dyDescent="0.3"/>
  <cols>
    <col min="1" max="1" width="17.44140625" customWidth="1"/>
    <col min="2" max="2" width="13.109375" style="75" customWidth="1"/>
    <col min="3" max="3" width="14.44140625" style="75" customWidth="1"/>
    <col min="4" max="4" width="13.109375" style="75" customWidth="1"/>
    <col min="5" max="5" width="14.109375" style="75" customWidth="1"/>
    <col min="6" max="6" width="11.44140625" customWidth="1"/>
    <col min="7" max="7" width="12.88671875" customWidth="1"/>
    <col min="8" max="8" width="12.6640625" bestFit="1" customWidth="1"/>
    <col min="9" max="9" width="11.88671875" customWidth="1"/>
    <col min="10" max="10" width="13.6640625" bestFit="1" customWidth="1"/>
    <col min="12" max="12" width="12.6640625" bestFit="1" customWidth="1"/>
  </cols>
  <sheetData>
    <row r="1" spans="1:10" ht="43.2" x14ac:dyDescent="0.3">
      <c r="A1" s="111">
        <v>2015</v>
      </c>
      <c r="B1" s="110" t="s">
        <v>0</v>
      </c>
      <c r="C1" s="110" t="s">
        <v>1</v>
      </c>
      <c r="D1" s="110" t="s">
        <v>2</v>
      </c>
      <c r="E1" s="110" t="s">
        <v>35</v>
      </c>
      <c r="F1" s="109" t="s">
        <v>4</v>
      </c>
      <c r="G1" s="109" t="s">
        <v>5</v>
      </c>
      <c r="H1" s="108" t="s">
        <v>6</v>
      </c>
      <c r="I1" s="108" t="s">
        <v>7</v>
      </c>
      <c r="J1" s="107" t="s">
        <v>8</v>
      </c>
    </row>
    <row r="2" spans="1:10" x14ac:dyDescent="0.3">
      <c r="A2" s="5" t="s">
        <v>34</v>
      </c>
      <c r="B2" s="105">
        <v>2027868</v>
      </c>
      <c r="C2" s="105">
        <v>1698259005.5600004</v>
      </c>
      <c r="D2" s="105">
        <v>710984</v>
      </c>
      <c r="E2" s="105">
        <v>2308043252.5</v>
      </c>
      <c r="F2" s="104">
        <f>B2+D2</f>
        <v>2738852</v>
      </c>
      <c r="G2" s="104">
        <f>C2+E2</f>
        <v>4006302258.0600004</v>
      </c>
      <c r="H2" s="9">
        <f>SUM(H3:H36)</f>
        <v>0.99953381291782384</v>
      </c>
      <c r="I2" s="10">
        <f>SUM(I3:I36)</f>
        <v>0.99970681146699403</v>
      </c>
      <c r="J2" s="10">
        <f>E2/G2</f>
        <v>0.57610312548350751</v>
      </c>
    </row>
    <row r="3" spans="1:10" x14ac:dyDescent="0.3">
      <c r="A3" s="11" t="s">
        <v>10</v>
      </c>
      <c r="B3" s="12">
        <v>1598146</v>
      </c>
      <c r="C3" s="12">
        <v>1015928643.4</v>
      </c>
      <c r="D3" s="12">
        <v>483451</v>
      </c>
      <c r="E3" s="12">
        <v>326025392.69999999</v>
      </c>
      <c r="F3" s="144">
        <f>B3+D3</f>
        <v>2081597</v>
      </c>
      <c r="G3" s="143">
        <f>C3+E3</f>
        <v>1341954036.0999999</v>
      </c>
      <c r="H3" s="76">
        <f>G3/G$2</f>
        <v>0.33496075674275849</v>
      </c>
      <c r="I3" s="77">
        <f>F3/F2</f>
        <v>0.76002536829299283</v>
      </c>
      <c r="J3" s="77">
        <f>E3/G3</f>
        <v>0.24294825599802078</v>
      </c>
    </row>
    <row r="4" spans="1:10" x14ac:dyDescent="0.3">
      <c r="A4" s="14" t="s">
        <v>11</v>
      </c>
      <c r="B4" s="15">
        <v>781921</v>
      </c>
      <c r="C4" s="15">
        <v>527628863</v>
      </c>
      <c r="D4" s="15">
        <v>209746</v>
      </c>
      <c r="E4" s="15">
        <v>161448946</v>
      </c>
      <c r="F4" s="142">
        <f>B4+D4</f>
        <v>991667</v>
      </c>
      <c r="G4" s="141">
        <f>C4+E4</f>
        <v>689077809</v>
      </c>
      <c r="H4" s="76"/>
      <c r="I4" s="77"/>
      <c r="J4" s="77"/>
    </row>
    <row r="5" spans="1:10" x14ac:dyDescent="0.3">
      <c r="A5" s="14" t="s">
        <v>12</v>
      </c>
      <c r="B5" s="15">
        <v>676175</v>
      </c>
      <c r="C5" s="15">
        <v>396423627</v>
      </c>
      <c r="D5" s="15">
        <v>245101</v>
      </c>
      <c r="E5" s="15">
        <v>144791226</v>
      </c>
      <c r="F5" s="142">
        <f>B5+D5</f>
        <v>921276</v>
      </c>
      <c r="G5" s="141">
        <f>C5+E5</f>
        <v>541214853</v>
      </c>
      <c r="H5" s="76"/>
      <c r="I5" s="77"/>
      <c r="J5" s="77"/>
    </row>
    <row r="6" spans="1:10" x14ac:dyDescent="0.3">
      <c r="A6" s="14" t="s">
        <v>13</v>
      </c>
      <c r="B6" s="15">
        <v>124126</v>
      </c>
      <c r="C6" s="15">
        <v>81488802.400000006</v>
      </c>
      <c r="D6" s="15">
        <v>27760</v>
      </c>
      <c r="E6" s="15">
        <v>19346858.699999999</v>
      </c>
      <c r="F6" s="142">
        <f>B6+D6</f>
        <v>151886</v>
      </c>
      <c r="G6" s="141">
        <f>C6+E6</f>
        <v>100835661.10000001</v>
      </c>
      <c r="H6" s="76"/>
      <c r="I6" s="77"/>
      <c r="J6" s="77"/>
    </row>
    <row r="7" spans="1:10" x14ac:dyDescent="0.3">
      <c r="A7" s="14" t="s">
        <v>14</v>
      </c>
      <c r="B7" s="15">
        <v>15924</v>
      </c>
      <c r="C7" s="15">
        <v>10387351</v>
      </c>
      <c r="D7" s="15">
        <v>844</v>
      </c>
      <c r="E7" s="15">
        <v>438362</v>
      </c>
      <c r="F7" s="142">
        <f>B7+D7</f>
        <v>16768</v>
      </c>
      <c r="G7" s="141">
        <f>C7+E7</f>
        <v>10825713</v>
      </c>
      <c r="H7" s="76"/>
      <c r="I7" s="77"/>
      <c r="J7" s="77"/>
    </row>
    <row r="8" spans="1:10" x14ac:dyDescent="0.3">
      <c r="A8" s="17" t="s">
        <v>15</v>
      </c>
      <c r="B8" s="18">
        <v>193882</v>
      </c>
      <c r="C8" s="18">
        <v>131539935.3</v>
      </c>
      <c r="D8" s="18">
        <v>92002</v>
      </c>
      <c r="E8" s="18">
        <v>62221360</v>
      </c>
      <c r="F8" s="140">
        <f>B8+D8</f>
        <v>285884</v>
      </c>
      <c r="G8" s="139">
        <f>C8+E8</f>
        <v>193761295.30000001</v>
      </c>
      <c r="H8" s="102">
        <f>G8/G2</f>
        <v>4.8364123028956478E-2</v>
      </c>
      <c r="I8" s="101">
        <f>F8/F2</f>
        <v>0.10438095961373597</v>
      </c>
      <c r="J8" s="101">
        <f>E8/G8</f>
        <v>0.32112378224796062</v>
      </c>
    </row>
    <row r="9" spans="1:10" x14ac:dyDescent="0.3">
      <c r="A9" s="21" t="s">
        <v>11</v>
      </c>
      <c r="B9" s="22">
        <v>108745</v>
      </c>
      <c r="C9" s="22">
        <v>78704577</v>
      </c>
      <c r="D9" s="22">
        <v>55610</v>
      </c>
      <c r="E9" s="22">
        <v>40543784</v>
      </c>
      <c r="F9" s="138">
        <f>B9+D9</f>
        <v>164355</v>
      </c>
      <c r="G9" s="137">
        <f>C9+E9</f>
        <v>119248361</v>
      </c>
      <c r="H9" s="102"/>
      <c r="I9" s="101"/>
      <c r="J9" s="101"/>
    </row>
    <row r="10" spans="1:10" x14ac:dyDescent="0.3">
      <c r="A10" s="21" t="s">
        <v>12</v>
      </c>
      <c r="B10" s="22">
        <v>58728</v>
      </c>
      <c r="C10" s="22">
        <v>32150602</v>
      </c>
      <c r="D10" s="22">
        <v>25082</v>
      </c>
      <c r="E10" s="22">
        <v>13744534</v>
      </c>
      <c r="F10" s="138">
        <f>B10+D10</f>
        <v>83810</v>
      </c>
      <c r="G10" s="137">
        <f>C10+E10</f>
        <v>45895136</v>
      </c>
      <c r="H10" s="102"/>
      <c r="I10" s="101"/>
      <c r="J10" s="101"/>
    </row>
    <row r="11" spans="1:10" x14ac:dyDescent="0.3">
      <c r="A11" s="21" t="s">
        <v>13</v>
      </c>
      <c r="B11" s="22">
        <v>22458</v>
      </c>
      <c r="C11" s="22">
        <v>17550783.300000001</v>
      </c>
      <c r="D11" s="22">
        <v>11310</v>
      </c>
      <c r="E11" s="22">
        <v>7933042</v>
      </c>
      <c r="F11" s="138">
        <f>B11+D11</f>
        <v>33768</v>
      </c>
      <c r="G11" s="137">
        <f>C11+E11</f>
        <v>25483825.300000001</v>
      </c>
      <c r="H11" s="102"/>
      <c r="I11" s="101"/>
      <c r="J11" s="101"/>
    </row>
    <row r="12" spans="1:10" x14ac:dyDescent="0.3">
      <c r="A12" s="21" t="s">
        <v>14</v>
      </c>
      <c r="B12" s="22">
        <v>3951</v>
      </c>
      <c r="C12" s="22">
        <v>3133973</v>
      </c>
      <c r="D12" s="22">
        <v>0</v>
      </c>
      <c r="E12" s="22">
        <v>0</v>
      </c>
      <c r="F12" s="138">
        <f>B12+D12</f>
        <v>3951</v>
      </c>
      <c r="G12" s="137">
        <f>C12+E12</f>
        <v>3133973</v>
      </c>
      <c r="H12" s="102"/>
      <c r="I12" s="101"/>
      <c r="J12" s="101"/>
    </row>
    <row r="13" spans="1:10" x14ac:dyDescent="0.3">
      <c r="A13" s="119" t="s">
        <v>16</v>
      </c>
      <c r="B13" s="118">
        <v>1592</v>
      </c>
      <c r="C13" s="118">
        <v>3158469</v>
      </c>
      <c r="D13" s="118">
        <v>1228</v>
      </c>
      <c r="E13" s="118">
        <v>3154084</v>
      </c>
      <c r="F13" s="136">
        <f>B13+D13</f>
        <v>2820</v>
      </c>
      <c r="G13" s="118">
        <f>C13+E13</f>
        <v>6312553</v>
      </c>
      <c r="H13" s="97">
        <f>G13/G2</f>
        <v>1.5756557027868316E-3</v>
      </c>
      <c r="I13" s="100">
        <f>F13/F2</f>
        <v>1.0296284720751614E-3</v>
      </c>
      <c r="J13" s="100">
        <f>E13/G13</f>
        <v>0.49965267618347126</v>
      </c>
    </row>
    <row r="14" spans="1:10" x14ac:dyDescent="0.3">
      <c r="A14" s="115" t="s">
        <v>11</v>
      </c>
      <c r="B14" s="134">
        <v>87</v>
      </c>
      <c r="C14" s="134">
        <v>453680</v>
      </c>
      <c r="D14" s="134">
        <v>76</v>
      </c>
      <c r="E14" s="134">
        <v>1302975</v>
      </c>
      <c r="F14" s="135">
        <f>B14+D14</f>
        <v>163</v>
      </c>
      <c r="G14" s="134">
        <f>C14+E14</f>
        <v>1756655</v>
      </c>
      <c r="H14" s="97"/>
      <c r="I14" s="99"/>
      <c r="J14" s="99"/>
    </row>
    <row r="15" spans="1:10" x14ac:dyDescent="0.3">
      <c r="A15" s="115" t="s">
        <v>12</v>
      </c>
      <c r="B15" s="134">
        <v>1505</v>
      </c>
      <c r="C15" s="134">
        <v>2704789</v>
      </c>
      <c r="D15" s="134">
        <v>1152</v>
      </c>
      <c r="E15" s="134">
        <v>1851109</v>
      </c>
      <c r="F15" s="135">
        <f>B15+D15</f>
        <v>2657</v>
      </c>
      <c r="G15" s="134">
        <f>C15+E15</f>
        <v>4555898</v>
      </c>
      <c r="H15" s="97"/>
      <c r="I15" s="99"/>
      <c r="J15" s="99"/>
    </row>
    <row r="16" spans="1:10" x14ac:dyDescent="0.3">
      <c r="A16" s="115" t="s">
        <v>14</v>
      </c>
      <c r="B16" s="134">
        <v>0</v>
      </c>
      <c r="C16" s="134">
        <v>0</v>
      </c>
      <c r="D16" s="134">
        <v>0</v>
      </c>
      <c r="E16" s="134">
        <v>0</v>
      </c>
      <c r="F16" s="135">
        <f>B16+D16</f>
        <v>0</v>
      </c>
      <c r="G16" s="134">
        <f>C16+E16</f>
        <v>0</v>
      </c>
      <c r="H16" s="97"/>
      <c r="I16" s="96"/>
      <c r="J16" s="96"/>
    </row>
    <row r="17" spans="1:10" x14ac:dyDescent="0.3">
      <c r="A17" s="31" t="s">
        <v>17</v>
      </c>
      <c r="B17" s="32">
        <v>200119</v>
      </c>
      <c r="C17" s="32">
        <v>201498023</v>
      </c>
      <c r="D17" s="32">
        <v>92023</v>
      </c>
      <c r="E17" s="32">
        <v>219093353.59999999</v>
      </c>
      <c r="F17" s="133">
        <f>B17+D17</f>
        <v>292142</v>
      </c>
      <c r="G17" s="132">
        <f>C17+E17</f>
        <v>420591376.60000002</v>
      </c>
      <c r="H17" s="95">
        <f>G17/G2</f>
        <v>0.10498243754670321</v>
      </c>
      <c r="I17" s="94">
        <f>F17/F2</f>
        <v>0.10666585854219213</v>
      </c>
      <c r="J17" s="94">
        <f>E17/G17</f>
        <v>0.52091736965964219</v>
      </c>
    </row>
    <row r="18" spans="1:10" x14ac:dyDescent="0.3">
      <c r="A18" s="35" t="s">
        <v>11</v>
      </c>
      <c r="B18" s="36">
        <v>101905</v>
      </c>
      <c r="C18" s="36">
        <v>112928847</v>
      </c>
      <c r="D18" s="36">
        <v>45832</v>
      </c>
      <c r="E18" s="36">
        <v>84339413</v>
      </c>
      <c r="F18" s="131">
        <f>B18+D18</f>
        <v>147737</v>
      </c>
      <c r="G18" s="130">
        <f>C18+E18</f>
        <v>197268260</v>
      </c>
      <c r="H18" s="95"/>
      <c r="I18" s="94"/>
      <c r="J18" s="94"/>
    </row>
    <row r="19" spans="1:10" x14ac:dyDescent="0.3">
      <c r="A19" s="35" t="s">
        <v>12</v>
      </c>
      <c r="B19" s="36">
        <v>82896</v>
      </c>
      <c r="C19" s="36">
        <v>63303462</v>
      </c>
      <c r="D19" s="36">
        <v>38499</v>
      </c>
      <c r="E19" s="36">
        <v>71197150</v>
      </c>
      <c r="F19" s="131">
        <f>B19+D19</f>
        <v>121395</v>
      </c>
      <c r="G19" s="130">
        <f>C19+E19</f>
        <v>134500612</v>
      </c>
      <c r="H19" s="95"/>
      <c r="I19" s="94"/>
      <c r="J19" s="94"/>
    </row>
    <row r="20" spans="1:10" x14ac:dyDescent="0.3">
      <c r="A20" s="35" t="s">
        <v>13</v>
      </c>
      <c r="B20" s="36">
        <v>13611</v>
      </c>
      <c r="C20" s="36">
        <v>24844640</v>
      </c>
      <c r="D20" s="36">
        <v>6841</v>
      </c>
      <c r="E20" s="36">
        <v>58995438</v>
      </c>
      <c r="F20" s="131">
        <f>B20+D20</f>
        <v>20452</v>
      </c>
      <c r="G20" s="130">
        <f>C20+E20</f>
        <v>83840078</v>
      </c>
      <c r="H20" s="95"/>
      <c r="I20" s="94"/>
      <c r="J20" s="94"/>
    </row>
    <row r="21" spans="1:10" x14ac:dyDescent="0.3">
      <c r="A21" s="35" t="s">
        <v>14</v>
      </c>
      <c r="B21" s="36">
        <v>1707</v>
      </c>
      <c r="C21" s="36">
        <v>421074</v>
      </c>
      <c r="D21" s="36">
        <v>851</v>
      </c>
      <c r="E21" s="36">
        <v>4561352.5999999996</v>
      </c>
      <c r="F21" s="131">
        <f>B21+D21</f>
        <v>2558</v>
      </c>
      <c r="G21" s="130">
        <f>C21+E21</f>
        <v>4982426.5999999996</v>
      </c>
      <c r="H21" s="95"/>
      <c r="I21" s="94"/>
      <c r="J21" s="94"/>
    </row>
    <row r="22" spans="1:10" x14ac:dyDescent="0.3">
      <c r="A22" s="39" t="s">
        <v>18</v>
      </c>
      <c r="B22" s="40">
        <v>24917</v>
      </c>
      <c r="C22" s="40">
        <v>207458497.66</v>
      </c>
      <c r="D22" s="40">
        <v>21421</v>
      </c>
      <c r="E22" s="40">
        <v>369124827.60000002</v>
      </c>
      <c r="F22" s="129">
        <f>B22+D22</f>
        <v>46338</v>
      </c>
      <c r="G22" s="41">
        <f>C22+E22</f>
        <v>576583325.25999999</v>
      </c>
      <c r="H22" s="86">
        <f>G22/G2</f>
        <v>0.14391907752342253</v>
      </c>
      <c r="I22" s="87">
        <f>F22/F2</f>
        <v>1.6918767425183983E-2</v>
      </c>
      <c r="J22" s="87">
        <f>E22/G22</f>
        <v>0.64019337956669098</v>
      </c>
    </row>
    <row r="23" spans="1:10" x14ac:dyDescent="0.3">
      <c r="A23" s="43" t="s">
        <v>11</v>
      </c>
      <c r="B23" s="44">
        <v>4054</v>
      </c>
      <c r="C23" s="44">
        <v>70410054</v>
      </c>
      <c r="D23" s="44">
        <v>7853</v>
      </c>
      <c r="E23" s="44">
        <v>170551256</v>
      </c>
      <c r="F23" s="128">
        <f>B23+D23</f>
        <v>11907</v>
      </c>
      <c r="G23" s="45">
        <f>C23+E23</f>
        <v>240961310</v>
      </c>
      <c r="H23" s="86"/>
      <c r="I23" s="87"/>
      <c r="J23" s="87"/>
    </row>
    <row r="24" spans="1:10" x14ac:dyDescent="0.3">
      <c r="A24" s="43" t="s">
        <v>12</v>
      </c>
      <c r="B24" s="44">
        <v>19462</v>
      </c>
      <c r="C24" s="44">
        <v>124352379</v>
      </c>
      <c r="D24" s="44">
        <v>12768</v>
      </c>
      <c r="E24" s="44">
        <v>162874601</v>
      </c>
      <c r="F24" s="128">
        <f>B24+D24</f>
        <v>32230</v>
      </c>
      <c r="G24" s="45">
        <f>C24+E24</f>
        <v>287226980</v>
      </c>
      <c r="H24" s="86"/>
      <c r="I24" s="87"/>
      <c r="J24" s="87"/>
    </row>
    <row r="25" spans="1:10" x14ac:dyDescent="0.3">
      <c r="A25" s="43" t="s">
        <v>13</v>
      </c>
      <c r="B25" s="44">
        <v>284</v>
      </c>
      <c r="C25" s="44">
        <v>7570660</v>
      </c>
      <c r="D25" s="44">
        <v>780</v>
      </c>
      <c r="E25" s="44">
        <v>28327919.600000001</v>
      </c>
      <c r="F25" s="128">
        <f>B25+D25</f>
        <v>1064</v>
      </c>
      <c r="G25" s="45">
        <f>C25+E25</f>
        <v>35898579.600000001</v>
      </c>
      <c r="H25" s="86"/>
      <c r="I25" s="87"/>
      <c r="J25" s="87"/>
    </row>
    <row r="26" spans="1:10" x14ac:dyDescent="0.3">
      <c r="A26" s="43" t="s">
        <v>14</v>
      </c>
      <c r="B26" s="44">
        <v>1117</v>
      </c>
      <c r="C26" s="44">
        <v>5125404.66</v>
      </c>
      <c r="D26" s="44">
        <v>20</v>
      </c>
      <c r="E26" s="44">
        <v>7371051</v>
      </c>
      <c r="F26" s="128">
        <f>B26+D26</f>
        <v>1137</v>
      </c>
      <c r="G26" s="45">
        <f>C26+E26</f>
        <v>12496455.66</v>
      </c>
      <c r="H26" s="86"/>
      <c r="I26" s="87"/>
      <c r="J26" s="87"/>
    </row>
    <row r="27" spans="1:10" x14ac:dyDescent="0.3">
      <c r="A27" s="47" t="s">
        <v>19</v>
      </c>
      <c r="B27" s="48">
        <v>1508</v>
      </c>
      <c r="C27" s="48">
        <v>128873929</v>
      </c>
      <c r="D27" s="48">
        <v>11867</v>
      </c>
      <c r="E27" s="48">
        <v>1305236712.3999999</v>
      </c>
      <c r="F27" s="127">
        <f>B27+D27</f>
        <v>13375</v>
      </c>
      <c r="G27" s="126">
        <f>C27+E27</f>
        <v>1434110641.3999999</v>
      </c>
      <c r="H27" s="88">
        <f>G27/G2</f>
        <v>0.35796366550097725</v>
      </c>
      <c r="I27" s="89">
        <f>F27/F2</f>
        <v>4.883432912767831E-3</v>
      </c>
      <c r="J27" s="89">
        <f>E27/G27</f>
        <v>0.91013669009931386</v>
      </c>
    </row>
    <row r="28" spans="1:10" x14ac:dyDescent="0.3">
      <c r="A28" s="51" t="s">
        <v>11</v>
      </c>
      <c r="B28" s="52">
        <v>506</v>
      </c>
      <c r="C28" s="52">
        <v>40209227</v>
      </c>
      <c r="D28" s="52">
        <v>2501</v>
      </c>
      <c r="E28" s="52">
        <v>549642671</v>
      </c>
      <c r="F28" s="125">
        <f>B28+D28</f>
        <v>3007</v>
      </c>
      <c r="G28" s="124">
        <f>C28+E28</f>
        <v>589851898</v>
      </c>
      <c r="H28" s="88"/>
      <c r="I28" s="89"/>
      <c r="J28" s="89"/>
    </row>
    <row r="29" spans="1:10" x14ac:dyDescent="0.3">
      <c r="A29" s="51" t="s">
        <v>12</v>
      </c>
      <c r="B29" s="52">
        <v>973</v>
      </c>
      <c r="C29" s="52">
        <v>84309197</v>
      </c>
      <c r="D29" s="52">
        <v>3106</v>
      </c>
      <c r="E29" s="52">
        <v>677523383</v>
      </c>
      <c r="F29" s="125">
        <f>B29+D29</f>
        <v>4079</v>
      </c>
      <c r="G29" s="124">
        <f>C29+E29</f>
        <v>761832580</v>
      </c>
      <c r="H29" s="88"/>
      <c r="I29" s="89"/>
      <c r="J29" s="89"/>
    </row>
    <row r="30" spans="1:10" x14ac:dyDescent="0.3">
      <c r="A30" s="51" t="s">
        <v>13</v>
      </c>
      <c r="B30" s="52">
        <v>24</v>
      </c>
      <c r="C30" s="52">
        <v>3064144</v>
      </c>
      <c r="D30" s="52">
        <v>206</v>
      </c>
      <c r="E30" s="52">
        <v>57523419.600000001</v>
      </c>
      <c r="F30" s="125">
        <f>B30+D30</f>
        <v>230</v>
      </c>
      <c r="G30" s="124">
        <f>C30+E30</f>
        <v>60587563.600000001</v>
      </c>
      <c r="H30" s="88"/>
      <c r="I30" s="89"/>
      <c r="J30" s="89"/>
    </row>
    <row r="31" spans="1:10" x14ac:dyDescent="0.3">
      <c r="A31" s="51" t="s">
        <v>14</v>
      </c>
      <c r="B31" s="52">
        <v>5</v>
      </c>
      <c r="C31" s="52">
        <v>1291361</v>
      </c>
      <c r="D31" s="52">
        <v>6054</v>
      </c>
      <c r="E31" s="52">
        <v>20547238.800000001</v>
      </c>
      <c r="F31" s="125">
        <f>B31+D31</f>
        <v>6059</v>
      </c>
      <c r="G31" s="124">
        <f>C31+E31</f>
        <v>21838599.800000001</v>
      </c>
      <c r="H31" s="88"/>
      <c r="I31" s="89"/>
      <c r="J31" s="89"/>
    </row>
    <row r="32" spans="1:10" x14ac:dyDescent="0.3">
      <c r="A32" s="55" t="s">
        <v>20</v>
      </c>
      <c r="B32" s="56">
        <v>7169</v>
      </c>
      <c r="C32" s="56">
        <v>8692572.3000000007</v>
      </c>
      <c r="D32" s="56">
        <v>8724</v>
      </c>
      <c r="E32" s="56">
        <v>22428771.740000002</v>
      </c>
      <c r="F32" s="123">
        <f>B32+D32</f>
        <v>15893</v>
      </c>
      <c r="G32" s="122">
        <f>C32+E32</f>
        <v>31121344.040000003</v>
      </c>
      <c r="H32" s="90">
        <f>G32/G2</f>
        <v>7.7680968722190491E-3</v>
      </c>
      <c r="I32" s="91">
        <f>F32/F2</f>
        <v>5.802796208046291E-3</v>
      </c>
      <c r="J32" s="91">
        <f>E32/G32</f>
        <v>0.72068776050200434</v>
      </c>
    </row>
    <row r="33" spans="1:10" x14ac:dyDescent="0.3">
      <c r="A33" s="59" t="s">
        <v>11</v>
      </c>
      <c r="B33" s="60">
        <v>558</v>
      </c>
      <c r="C33" s="60">
        <v>3131434</v>
      </c>
      <c r="D33" s="60">
        <v>644</v>
      </c>
      <c r="E33" s="60">
        <v>7276982</v>
      </c>
      <c r="F33" s="121">
        <f>B33+D33</f>
        <v>1202</v>
      </c>
      <c r="G33" s="120">
        <f>C33+E33</f>
        <v>10408416</v>
      </c>
      <c r="H33" s="90"/>
      <c r="I33" s="91"/>
      <c r="J33" s="91"/>
    </row>
    <row r="34" spans="1:10" x14ac:dyDescent="0.3">
      <c r="A34" s="59" t="s">
        <v>12</v>
      </c>
      <c r="B34" s="60">
        <v>6065</v>
      </c>
      <c r="C34" s="60">
        <v>4491786</v>
      </c>
      <c r="D34" s="60">
        <v>6902</v>
      </c>
      <c r="E34" s="60">
        <v>8801437</v>
      </c>
      <c r="F34" s="121">
        <f>B34+D34</f>
        <v>12967</v>
      </c>
      <c r="G34" s="120">
        <f>C34+E34</f>
        <v>13293223</v>
      </c>
      <c r="H34" s="90"/>
      <c r="I34" s="91"/>
      <c r="J34" s="91"/>
    </row>
    <row r="35" spans="1:10" x14ac:dyDescent="0.3">
      <c r="A35" s="59" t="s">
        <v>13</v>
      </c>
      <c r="B35" s="60">
        <v>162</v>
      </c>
      <c r="C35" s="60">
        <v>973815.9</v>
      </c>
      <c r="D35" s="60">
        <v>1177</v>
      </c>
      <c r="E35" s="60">
        <v>1837909</v>
      </c>
      <c r="F35" s="121">
        <f>B35+D35</f>
        <v>1339</v>
      </c>
      <c r="G35" s="120">
        <f>C35+E35</f>
        <v>2811724.9</v>
      </c>
      <c r="H35" s="90"/>
      <c r="I35" s="91"/>
      <c r="J35" s="91"/>
    </row>
    <row r="36" spans="1:10" x14ac:dyDescent="0.3">
      <c r="A36" s="59" t="s">
        <v>14</v>
      </c>
      <c r="B36" s="60">
        <v>384</v>
      </c>
      <c r="C36" s="60">
        <v>95536.4</v>
      </c>
      <c r="D36" s="60">
        <v>1</v>
      </c>
      <c r="E36" s="60">
        <v>4512443.74</v>
      </c>
      <c r="F36" s="121">
        <f>B36+D36</f>
        <v>385</v>
      </c>
      <c r="G36" s="120">
        <f>C36+E36</f>
        <v>4607980.1400000006</v>
      </c>
      <c r="H36" s="90"/>
      <c r="I36" s="91"/>
      <c r="J36" s="91"/>
    </row>
    <row r="37" spans="1:10" x14ac:dyDescent="0.3">
      <c r="A37" s="119" t="s">
        <v>21</v>
      </c>
      <c r="B37" s="118">
        <v>535</v>
      </c>
      <c r="C37" s="118">
        <v>1108935.8999999999</v>
      </c>
      <c r="D37" s="118">
        <v>268</v>
      </c>
      <c r="E37" s="118">
        <v>758750.46</v>
      </c>
      <c r="F37" s="117">
        <f>B37+D37</f>
        <v>803</v>
      </c>
      <c r="G37" s="116">
        <f>C37+E37</f>
        <v>1867686.3599999999</v>
      </c>
      <c r="H37" s="92">
        <f>G37/G2</f>
        <v>4.6618708217597204E-4</v>
      </c>
      <c r="I37" s="93">
        <f>F37/F2</f>
        <v>2.9318853300579949E-4</v>
      </c>
      <c r="J37" s="93">
        <f>E37/G37</f>
        <v>0.40625154000696351</v>
      </c>
    </row>
    <row r="38" spans="1:10" x14ac:dyDescent="0.3">
      <c r="A38" s="115" t="s">
        <v>11</v>
      </c>
      <c r="B38" s="114">
        <v>0</v>
      </c>
      <c r="C38" s="114">
        <v>0</v>
      </c>
      <c r="D38" s="114">
        <v>0</v>
      </c>
      <c r="E38" s="114">
        <v>0</v>
      </c>
      <c r="F38" s="113">
        <f>B38+D38</f>
        <v>0</v>
      </c>
      <c r="G38" s="112">
        <f>C38+E38</f>
        <v>0</v>
      </c>
      <c r="H38" s="92"/>
      <c r="I38" s="93"/>
      <c r="J38" s="93"/>
    </row>
    <row r="39" spans="1:10" x14ac:dyDescent="0.3">
      <c r="A39" s="115" t="s">
        <v>12</v>
      </c>
      <c r="B39" s="114">
        <v>0</v>
      </c>
      <c r="C39" s="114">
        <v>0</v>
      </c>
      <c r="D39" s="114">
        <v>0</v>
      </c>
      <c r="E39" s="114">
        <v>0</v>
      </c>
      <c r="F39" s="113">
        <f>B39+D39</f>
        <v>0</v>
      </c>
      <c r="G39" s="112">
        <f>C39+E39</f>
        <v>0</v>
      </c>
      <c r="H39" s="92"/>
      <c r="I39" s="93"/>
      <c r="J39" s="93"/>
    </row>
    <row r="40" spans="1:10" x14ac:dyDescent="0.3">
      <c r="A40" s="115" t="s">
        <v>13</v>
      </c>
      <c r="B40" s="114">
        <v>492</v>
      </c>
      <c r="C40" s="114">
        <v>1027397.9</v>
      </c>
      <c r="D40" s="114">
        <v>121</v>
      </c>
      <c r="E40" s="114">
        <v>638092</v>
      </c>
      <c r="F40" s="113">
        <f>B40+D40</f>
        <v>613</v>
      </c>
      <c r="G40" s="112">
        <f>C40+E40</f>
        <v>1665489.9</v>
      </c>
      <c r="H40" s="92"/>
      <c r="I40" s="93"/>
      <c r="J40" s="93"/>
    </row>
    <row r="41" spans="1:10" x14ac:dyDescent="0.3">
      <c r="A41" s="115" t="s">
        <v>14</v>
      </c>
      <c r="B41" s="114">
        <v>43</v>
      </c>
      <c r="C41" s="114">
        <v>81538</v>
      </c>
      <c r="D41" s="114">
        <v>147</v>
      </c>
      <c r="E41" s="114">
        <v>120658.46</v>
      </c>
      <c r="F41" s="113">
        <f>B41+D41</f>
        <v>190</v>
      </c>
      <c r="G41" s="112">
        <f>C41+E41</f>
        <v>202196.46000000002</v>
      </c>
      <c r="H41" s="92"/>
      <c r="I41" s="93"/>
      <c r="J41" s="93"/>
    </row>
    <row r="43" spans="1:10" x14ac:dyDescent="0.3">
      <c r="F43" s="75"/>
    </row>
    <row r="44" spans="1:10" x14ac:dyDescent="0.3">
      <c r="A44" t="s">
        <v>22</v>
      </c>
    </row>
    <row r="45" spans="1:10" x14ac:dyDescent="0.3">
      <c r="A45" t="s">
        <v>23</v>
      </c>
    </row>
    <row r="46" spans="1:10" x14ac:dyDescent="0.3">
      <c r="A46" t="s">
        <v>24</v>
      </c>
    </row>
    <row r="47" spans="1:10" x14ac:dyDescent="0.3">
      <c r="A47" t="s">
        <v>25</v>
      </c>
    </row>
    <row r="48" spans="1:10" x14ac:dyDescent="0.3">
      <c r="A48" t="s">
        <v>26</v>
      </c>
    </row>
    <row r="49" spans="1:1" x14ac:dyDescent="0.3">
      <c r="A49" t="s">
        <v>27</v>
      </c>
    </row>
    <row r="50" spans="1:1" x14ac:dyDescent="0.3">
      <c r="A50" t="s">
        <v>33</v>
      </c>
    </row>
    <row r="51" spans="1:1" x14ac:dyDescent="0.3">
      <c r="A51" t="s">
        <v>32</v>
      </c>
    </row>
  </sheetData>
  <mergeCells count="24">
    <mergeCell ref="H32:H36"/>
    <mergeCell ref="I32:I36"/>
    <mergeCell ref="J32:J36"/>
    <mergeCell ref="H37:H41"/>
    <mergeCell ref="I37:I41"/>
    <mergeCell ref="J37:J41"/>
    <mergeCell ref="H22:H26"/>
    <mergeCell ref="I22:I26"/>
    <mergeCell ref="J22:J26"/>
    <mergeCell ref="H27:H31"/>
    <mergeCell ref="I27:I31"/>
    <mergeCell ref="J27:J31"/>
    <mergeCell ref="H13:H16"/>
    <mergeCell ref="I13:I16"/>
    <mergeCell ref="J13:J16"/>
    <mergeCell ref="H17:H21"/>
    <mergeCell ref="I17:I21"/>
    <mergeCell ref="J17:J21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zoomScaleNormal="100" workbookViewId="0">
      <selection activeCell="J1" sqref="J1"/>
    </sheetView>
  </sheetViews>
  <sheetFormatPr defaultRowHeight="14.4" x14ac:dyDescent="0.3"/>
  <cols>
    <col min="1" max="1" width="17.44140625" customWidth="1"/>
    <col min="2" max="2" width="13.109375" style="75" customWidth="1"/>
    <col min="3" max="3" width="14.44140625" style="75" customWidth="1"/>
    <col min="4" max="4" width="13.109375" style="75" customWidth="1"/>
    <col min="5" max="5" width="14.109375" style="75" customWidth="1"/>
    <col min="6" max="6" width="11.44140625" customWidth="1"/>
    <col min="7" max="7" width="12.88671875" customWidth="1"/>
    <col min="8" max="8" width="12.6640625" bestFit="1" customWidth="1"/>
    <col min="9" max="9" width="11.88671875" customWidth="1"/>
    <col min="10" max="10" width="13.6640625" bestFit="1" customWidth="1"/>
    <col min="12" max="12" width="12.6640625" bestFit="1" customWidth="1"/>
  </cols>
  <sheetData>
    <row r="1" spans="1:10" ht="43.2" x14ac:dyDescent="0.3">
      <c r="A1" s="111">
        <v>2016</v>
      </c>
      <c r="B1" s="110" t="s">
        <v>0</v>
      </c>
      <c r="C1" s="110" t="s">
        <v>1</v>
      </c>
      <c r="D1" s="110" t="s">
        <v>2</v>
      </c>
      <c r="E1" s="110" t="s">
        <v>3</v>
      </c>
      <c r="F1" s="109" t="s">
        <v>4</v>
      </c>
      <c r="G1" s="109" t="s">
        <v>5</v>
      </c>
      <c r="H1" s="108" t="s">
        <v>6</v>
      </c>
      <c r="I1" s="108" t="s">
        <v>7</v>
      </c>
      <c r="J1" s="107" t="s">
        <v>8</v>
      </c>
    </row>
    <row r="2" spans="1:10" x14ac:dyDescent="0.3">
      <c r="A2" s="153" t="s">
        <v>48</v>
      </c>
      <c r="B2" s="6">
        <v>1647593</v>
      </c>
      <c r="C2" s="6">
        <v>1082256368.7400002</v>
      </c>
      <c r="D2" s="6">
        <v>1078790</v>
      </c>
      <c r="E2" s="6">
        <v>2303669091.6399999</v>
      </c>
      <c r="F2" s="104">
        <f>B2+D2</f>
        <v>2726383</v>
      </c>
      <c r="G2" s="104">
        <f>C2+E2</f>
        <v>3385925460.3800001</v>
      </c>
      <c r="H2" s="9">
        <f>SUM(H3:H36)</f>
        <v>0.99951344398473096</v>
      </c>
      <c r="I2" s="10">
        <f>SUM(I3:I36)</f>
        <v>0.9997549867351726</v>
      </c>
      <c r="J2" s="10">
        <f>E2/G2</f>
        <v>0.68036615648988941</v>
      </c>
    </row>
    <row r="3" spans="1:10" x14ac:dyDescent="0.3">
      <c r="A3" s="14" t="s">
        <v>47</v>
      </c>
      <c r="B3" s="12">
        <v>1311489</v>
      </c>
      <c r="C3" s="12">
        <v>644795343.13</v>
      </c>
      <c r="D3" s="12">
        <v>754586</v>
      </c>
      <c r="E3" s="12">
        <v>389946934</v>
      </c>
      <c r="F3" s="143">
        <f>B3+D3</f>
        <v>2066075</v>
      </c>
      <c r="G3" s="143">
        <f>C3+E3</f>
        <v>1034742277.13</v>
      </c>
      <c r="H3" s="76">
        <f>G3/G$2</f>
        <v>0.30560102082515178</v>
      </c>
      <c r="I3" s="77">
        <f>F3/F2</f>
        <v>0.75780805558133246</v>
      </c>
      <c r="J3" s="77">
        <f>E3/G3</f>
        <v>0.37685416225726415</v>
      </c>
    </row>
    <row r="4" spans="1:10" x14ac:dyDescent="0.3">
      <c r="A4" s="152" t="s">
        <v>39</v>
      </c>
      <c r="B4" s="15">
        <v>599673</v>
      </c>
      <c r="C4" s="15">
        <v>316719630</v>
      </c>
      <c r="D4" s="15">
        <v>370182</v>
      </c>
      <c r="E4" s="15">
        <v>212029979</v>
      </c>
      <c r="F4" s="141">
        <f>B4+D4</f>
        <v>969855</v>
      </c>
      <c r="G4" s="141">
        <f>C4+E4</f>
        <v>528749609</v>
      </c>
      <c r="H4" s="76"/>
      <c r="I4" s="77"/>
      <c r="J4" s="77"/>
    </row>
    <row r="5" spans="1:10" x14ac:dyDescent="0.3">
      <c r="A5" s="152" t="s">
        <v>38</v>
      </c>
      <c r="B5" s="15">
        <v>578616</v>
      </c>
      <c r="C5" s="15">
        <v>261362232</v>
      </c>
      <c r="D5" s="15">
        <v>345587</v>
      </c>
      <c r="E5" s="15">
        <v>155936839</v>
      </c>
      <c r="F5" s="141">
        <f>B5+D5</f>
        <v>924203</v>
      </c>
      <c r="G5" s="141">
        <f>C5+E5</f>
        <v>417299071</v>
      </c>
      <c r="H5" s="76"/>
      <c r="I5" s="77"/>
      <c r="J5" s="77"/>
    </row>
    <row r="6" spans="1:10" x14ac:dyDescent="0.3">
      <c r="A6" s="152" t="s">
        <v>37</v>
      </c>
      <c r="B6" s="15">
        <v>118641</v>
      </c>
      <c r="C6" s="15">
        <v>60186112</v>
      </c>
      <c r="D6" s="15">
        <v>33094</v>
      </c>
      <c r="E6" s="15">
        <v>18602031</v>
      </c>
      <c r="F6" s="141">
        <f>B6+D6</f>
        <v>151735</v>
      </c>
      <c r="G6" s="141">
        <f>C6+E6</f>
        <v>78788143</v>
      </c>
      <c r="H6" s="76"/>
      <c r="I6" s="77"/>
      <c r="J6" s="77"/>
    </row>
    <row r="7" spans="1:10" x14ac:dyDescent="0.3">
      <c r="A7" s="152" t="s">
        <v>36</v>
      </c>
      <c r="B7" s="15">
        <v>14559</v>
      </c>
      <c r="C7" s="15">
        <v>6527369.1299999999</v>
      </c>
      <c r="D7" s="15">
        <v>5723</v>
      </c>
      <c r="E7" s="15">
        <v>3378085</v>
      </c>
      <c r="F7" s="141">
        <f>B7+D7</f>
        <v>20282</v>
      </c>
      <c r="G7" s="141">
        <f>C7+E7</f>
        <v>9905454.129999999</v>
      </c>
      <c r="H7" s="76"/>
      <c r="I7" s="77"/>
      <c r="J7" s="77"/>
    </row>
    <row r="8" spans="1:10" x14ac:dyDescent="0.3">
      <c r="A8" s="21" t="s">
        <v>46</v>
      </c>
      <c r="B8" s="18">
        <v>148949</v>
      </c>
      <c r="C8" s="18">
        <v>79728474.370000005</v>
      </c>
      <c r="D8" s="18">
        <v>147223</v>
      </c>
      <c r="E8" s="18">
        <v>75226254</v>
      </c>
      <c r="F8" s="139">
        <f>B8+D8</f>
        <v>296172</v>
      </c>
      <c r="G8" s="139">
        <f>C8+E8</f>
        <v>154954728.37</v>
      </c>
      <c r="H8" s="102">
        <f>G8/G2</f>
        <v>4.5764364922732094E-2</v>
      </c>
      <c r="I8" s="101">
        <f>F8/F2</f>
        <v>0.1086318393270498</v>
      </c>
      <c r="J8" s="101">
        <f>E8/G8</f>
        <v>0.48547246535372052</v>
      </c>
    </row>
    <row r="9" spans="1:10" x14ac:dyDescent="0.3">
      <c r="A9" s="151" t="s">
        <v>39</v>
      </c>
      <c r="B9" s="22">
        <v>79857</v>
      </c>
      <c r="C9" s="22">
        <v>46552268</v>
      </c>
      <c r="D9" s="22">
        <v>86084</v>
      </c>
      <c r="E9" s="22">
        <v>47661165</v>
      </c>
      <c r="F9" s="137">
        <f>B9+D9</f>
        <v>165941</v>
      </c>
      <c r="G9" s="137">
        <f>C9+E9</f>
        <v>94213433</v>
      </c>
      <c r="H9" s="102"/>
      <c r="I9" s="101"/>
      <c r="J9" s="101"/>
    </row>
    <row r="10" spans="1:10" x14ac:dyDescent="0.3">
      <c r="A10" s="151" t="s">
        <v>38</v>
      </c>
      <c r="B10" s="22">
        <v>44618</v>
      </c>
      <c r="C10" s="22">
        <v>18999767</v>
      </c>
      <c r="D10" s="22">
        <v>46045</v>
      </c>
      <c r="E10" s="22">
        <v>19218330</v>
      </c>
      <c r="F10" s="137">
        <f>B10+D10</f>
        <v>90663</v>
      </c>
      <c r="G10" s="137">
        <f>C10+E10</f>
        <v>38218097</v>
      </c>
      <c r="H10" s="102"/>
      <c r="I10" s="101"/>
      <c r="J10" s="101"/>
    </row>
    <row r="11" spans="1:10" x14ac:dyDescent="0.3">
      <c r="A11" s="151" t="s">
        <v>37</v>
      </c>
      <c r="B11" s="22">
        <v>20972</v>
      </c>
      <c r="C11" s="22">
        <v>12283255.5</v>
      </c>
      <c r="D11" s="22">
        <v>13861</v>
      </c>
      <c r="E11" s="22">
        <v>7652355</v>
      </c>
      <c r="F11" s="137">
        <f>B11+D11</f>
        <v>34833</v>
      </c>
      <c r="G11" s="137">
        <f>C11+E11</f>
        <v>19935610.5</v>
      </c>
      <c r="H11" s="102"/>
      <c r="I11" s="101"/>
      <c r="J11" s="101"/>
    </row>
    <row r="12" spans="1:10" x14ac:dyDescent="0.3">
      <c r="A12" s="151" t="s">
        <v>36</v>
      </c>
      <c r="B12" s="22">
        <v>3502</v>
      </c>
      <c r="C12" s="22">
        <v>1893183.87</v>
      </c>
      <c r="D12" s="22">
        <v>1233</v>
      </c>
      <c r="E12" s="22">
        <v>694404</v>
      </c>
      <c r="F12" s="137">
        <f>B12+D12</f>
        <v>4735</v>
      </c>
      <c r="G12" s="137">
        <f>C12+E12</f>
        <v>2587587.87</v>
      </c>
      <c r="H12" s="102"/>
      <c r="I12" s="101"/>
      <c r="J12" s="101"/>
    </row>
    <row r="13" spans="1:10" x14ac:dyDescent="0.3">
      <c r="A13" s="115" t="s">
        <v>45</v>
      </c>
      <c r="B13" s="118">
        <v>1098</v>
      </c>
      <c r="C13" s="118">
        <v>1272867</v>
      </c>
      <c r="D13" s="118">
        <v>1969</v>
      </c>
      <c r="E13" s="118">
        <v>2761286</v>
      </c>
      <c r="F13" s="118">
        <f>B13+D13</f>
        <v>3067</v>
      </c>
      <c r="G13" s="118">
        <f>C13+E13</f>
        <v>4034153</v>
      </c>
      <c r="H13" s="97">
        <f>G13/G2</f>
        <v>1.191447669833597E-3</v>
      </c>
      <c r="I13" s="100">
        <f>F13/F2</f>
        <v>1.1249336575235394E-3</v>
      </c>
      <c r="J13" s="100">
        <f>E13/G13</f>
        <v>0.68447726201757841</v>
      </c>
    </row>
    <row r="14" spans="1:10" x14ac:dyDescent="0.3">
      <c r="A14" s="150" t="s">
        <v>39</v>
      </c>
      <c r="B14" s="134">
        <v>55</v>
      </c>
      <c r="C14" s="134">
        <v>137940</v>
      </c>
      <c r="D14" s="134">
        <v>104</v>
      </c>
      <c r="E14" s="134">
        <v>916965</v>
      </c>
      <c r="F14" s="134">
        <f>B14+D14</f>
        <v>159</v>
      </c>
      <c r="G14" s="134">
        <f>C14+E14</f>
        <v>1054905</v>
      </c>
      <c r="H14" s="97"/>
      <c r="I14" s="99"/>
      <c r="J14" s="99"/>
    </row>
    <row r="15" spans="1:10" x14ac:dyDescent="0.3">
      <c r="A15" s="150" t="s">
        <v>38</v>
      </c>
      <c r="B15" s="134">
        <v>1043</v>
      </c>
      <c r="C15" s="134">
        <v>1134927</v>
      </c>
      <c r="D15" s="134">
        <v>1865</v>
      </c>
      <c r="E15" s="134">
        <v>1844321</v>
      </c>
      <c r="F15" s="134">
        <f>B15+D15</f>
        <v>2908</v>
      </c>
      <c r="G15" s="134">
        <f>C15+E15</f>
        <v>2979248</v>
      </c>
      <c r="H15" s="97"/>
      <c r="I15" s="99"/>
      <c r="J15" s="99"/>
    </row>
    <row r="16" spans="1:10" x14ac:dyDescent="0.3">
      <c r="A16" s="150" t="s">
        <v>36</v>
      </c>
      <c r="B16" s="134">
        <v>0</v>
      </c>
      <c r="C16" s="134">
        <v>0</v>
      </c>
      <c r="D16" s="134">
        <v>0</v>
      </c>
      <c r="E16" s="134">
        <v>0</v>
      </c>
      <c r="F16" s="134">
        <f>B16+D16</f>
        <v>0</v>
      </c>
      <c r="G16" s="134">
        <f>C16+E16</f>
        <v>0</v>
      </c>
      <c r="H16" s="97"/>
      <c r="I16" s="96"/>
      <c r="J16" s="96"/>
    </row>
    <row r="17" spans="1:10" x14ac:dyDescent="0.3">
      <c r="A17" s="35" t="s">
        <v>44</v>
      </c>
      <c r="B17" s="32">
        <v>158797</v>
      </c>
      <c r="C17" s="32">
        <v>131292656</v>
      </c>
      <c r="D17" s="32">
        <v>132266</v>
      </c>
      <c r="E17" s="32">
        <v>234236519.80000001</v>
      </c>
      <c r="F17" s="132">
        <f>B17+D17</f>
        <v>291063</v>
      </c>
      <c r="G17" s="132">
        <f>C17+E17</f>
        <v>365529175.80000001</v>
      </c>
      <c r="H17" s="95">
        <f>G17/G2</f>
        <v>0.10795547039567047</v>
      </c>
      <c r="I17" s="94">
        <f>F17/F2</f>
        <v>0.10675792799470947</v>
      </c>
      <c r="J17" s="94">
        <f>E17/G17</f>
        <v>0.64081483861677557</v>
      </c>
    </row>
    <row r="18" spans="1:10" x14ac:dyDescent="0.3">
      <c r="A18" s="149" t="s">
        <v>39</v>
      </c>
      <c r="B18" s="36">
        <v>76596</v>
      </c>
      <c r="C18" s="36">
        <v>69674864</v>
      </c>
      <c r="D18" s="36">
        <v>68970</v>
      </c>
      <c r="E18" s="36">
        <v>100801752</v>
      </c>
      <c r="F18" s="130">
        <f>B18+D18</f>
        <v>145566</v>
      </c>
      <c r="G18" s="130">
        <f>C18+E18</f>
        <v>170476616</v>
      </c>
      <c r="H18" s="95"/>
      <c r="I18" s="94"/>
      <c r="J18" s="94"/>
    </row>
    <row r="19" spans="1:10" x14ac:dyDescent="0.3">
      <c r="A19" s="149" t="s">
        <v>38</v>
      </c>
      <c r="B19" s="36">
        <v>67821</v>
      </c>
      <c r="C19" s="36">
        <v>39107164</v>
      </c>
      <c r="D19" s="36">
        <v>54858</v>
      </c>
      <c r="E19" s="36">
        <v>81646713</v>
      </c>
      <c r="F19" s="130">
        <f>B19+D19</f>
        <v>122679</v>
      </c>
      <c r="G19" s="130">
        <f>C19+E19</f>
        <v>120753877</v>
      </c>
      <c r="H19" s="95"/>
      <c r="I19" s="94"/>
      <c r="J19" s="94"/>
    </row>
    <row r="20" spans="1:10" x14ac:dyDescent="0.3">
      <c r="A20" s="149" t="s">
        <v>37</v>
      </c>
      <c r="B20" s="36">
        <v>12721</v>
      </c>
      <c r="C20" s="36">
        <v>22236007</v>
      </c>
      <c r="D20" s="36">
        <v>7897</v>
      </c>
      <c r="E20" s="36">
        <v>51636648.799999997</v>
      </c>
      <c r="F20" s="130">
        <f>B20+D20</f>
        <v>20618</v>
      </c>
      <c r="G20" s="130">
        <f>C20+E20</f>
        <v>73872655.799999997</v>
      </c>
      <c r="H20" s="95"/>
      <c r="I20" s="94"/>
      <c r="J20" s="94"/>
    </row>
    <row r="21" spans="1:10" x14ac:dyDescent="0.3">
      <c r="A21" s="149" t="s">
        <v>36</v>
      </c>
      <c r="B21" s="36">
        <v>1659</v>
      </c>
      <c r="C21" s="36">
        <v>274621</v>
      </c>
      <c r="D21" s="36">
        <v>541</v>
      </c>
      <c r="E21" s="36">
        <v>151406</v>
      </c>
      <c r="F21" s="130">
        <f>B21+D21</f>
        <v>2200</v>
      </c>
      <c r="G21" s="130">
        <f>C21+E21</f>
        <v>426027</v>
      </c>
      <c r="H21" s="95"/>
      <c r="I21" s="94"/>
      <c r="J21" s="94"/>
    </row>
    <row r="22" spans="1:10" x14ac:dyDescent="0.3">
      <c r="A22" s="43" t="s">
        <v>43</v>
      </c>
      <c r="B22" s="40">
        <v>20239</v>
      </c>
      <c r="C22" s="40">
        <v>142400852.13</v>
      </c>
      <c r="D22" s="40">
        <v>25993</v>
      </c>
      <c r="E22" s="40">
        <v>381035010.69999999</v>
      </c>
      <c r="F22" s="41">
        <f>B22+D22</f>
        <v>46232</v>
      </c>
      <c r="G22" s="41">
        <f>C22+E22</f>
        <v>523435862.82999998</v>
      </c>
      <c r="H22" s="86">
        <f>G22/G2</f>
        <v>0.1545916674643083</v>
      </c>
      <c r="I22" s="87">
        <f>F22/F2</f>
        <v>1.6957265358535468E-2</v>
      </c>
      <c r="J22" s="87">
        <f>E22/G22</f>
        <v>0.72794975995703115</v>
      </c>
    </row>
    <row r="23" spans="1:10" x14ac:dyDescent="0.3">
      <c r="A23" s="148" t="s">
        <v>39</v>
      </c>
      <c r="B23" s="44">
        <v>2758</v>
      </c>
      <c r="C23" s="44">
        <v>40998816</v>
      </c>
      <c r="D23" s="44">
        <v>8943</v>
      </c>
      <c r="E23" s="44">
        <v>177580637</v>
      </c>
      <c r="F23" s="45">
        <f>B23+D23</f>
        <v>11701</v>
      </c>
      <c r="G23" s="45">
        <f>C23+E23</f>
        <v>218579453</v>
      </c>
      <c r="H23" s="86"/>
      <c r="I23" s="87"/>
      <c r="J23" s="87"/>
    </row>
    <row r="24" spans="1:10" x14ac:dyDescent="0.3">
      <c r="A24" s="148" t="s">
        <v>38</v>
      </c>
      <c r="B24" s="44">
        <v>16245</v>
      </c>
      <c r="C24" s="44">
        <v>93592090</v>
      </c>
      <c r="D24" s="44">
        <v>15705</v>
      </c>
      <c r="E24" s="44">
        <v>172266211</v>
      </c>
      <c r="F24" s="45">
        <f>B24+D24</f>
        <v>31950</v>
      </c>
      <c r="G24" s="45">
        <f>C24+E24</f>
        <v>265858301</v>
      </c>
      <c r="H24" s="86"/>
      <c r="I24" s="87"/>
      <c r="J24" s="87"/>
    </row>
    <row r="25" spans="1:10" x14ac:dyDescent="0.3">
      <c r="A25" s="148" t="s">
        <v>37</v>
      </c>
      <c r="B25" s="44">
        <v>231</v>
      </c>
      <c r="C25" s="44">
        <v>5065405</v>
      </c>
      <c r="D25" s="44">
        <v>814</v>
      </c>
      <c r="E25" s="44">
        <v>26794151.5</v>
      </c>
      <c r="F25" s="45">
        <f>B25+D25</f>
        <v>1045</v>
      </c>
      <c r="G25" s="45">
        <f>C25+E25</f>
        <v>31859556.5</v>
      </c>
      <c r="H25" s="86"/>
      <c r="I25" s="87"/>
      <c r="J25" s="87"/>
    </row>
    <row r="26" spans="1:10" x14ac:dyDescent="0.3">
      <c r="A26" s="148" t="s">
        <v>36</v>
      </c>
      <c r="B26" s="44">
        <v>1005</v>
      </c>
      <c r="C26" s="44">
        <v>2744541.13</v>
      </c>
      <c r="D26" s="44">
        <v>531</v>
      </c>
      <c r="E26" s="44">
        <v>4394011.2</v>
      </c>
      <c r="F26" s="45">
        <f>B26+D26</f>
        <v>1536</v>
      </c>
      <c r="G26" s="45">
        <f>C26+E26</f>
        <v>7138552.3300000001</v>
      </c>
      <c r="H26" s="86"/>
      <c r="I26" s="87"/>
      <c r="J26" s="87"/>
    </row>
    <row r="27" spans="1:10" x14ac:dyDescent="0.3">
      <c r="A27" s="51" t="s">
        <v>42</v>
      </c>
      <c r="B27" s="48">
        <v>1069</v>
      </c>
      <c r="C27" s="48">
        <v>76805090</v>
      </c>
      <c r="D27" s="48">
        <v>6152</v>
      </c>
      <c r="E27" s="48">
        <v>1203421828.5799999</v>
      </c>
      <c r="F27" s="126">
        <f>B27+D27</f>
        <v>7221</v>
      </c>
      <c r="G27" s="126">
        <f>C27+E27</f>
        <v>1280226918.5799999</v>
      </c>
      <c r="H27" s="88">
        <f>G27/G2</f>
        <v>0.37810251098567332</v>
      </c>
      <c r="I27" s="89">
        <f>F27/F2</f>
        <v>2.6485640498785388E-3</v>
      </c>
      <c r="J27" s="89">
        <f>E27/G27</f>
        <v>0.94000665906541747</v>
      </c>
    </row>
    <row r="28" spans="1:10" x14ac:dyDescent="0.3">
      <c r="A28" s="147" t="s">
        <v>39</v>
      </c>
      <c r="B28" s="52">
        <v>281</v>
      </c>
      <c r="C28" s="52">
        <v>22228526</v>
      </c>
      <c r="D28" s="52">
        <v>2649</v>
      </c>
      <c r="E28" s="52">
        <v>530141897</v>
      </c>
      <c r="F28" s="124">
        <f>B28+D28</f>
        <v>2930</v>
      </c>
      <c r="G28" s="124">
        <f>C28+E28</f>
        <v>552370423</v>
      </c>
      <c r="H28" s="88"/>
      <c r="I28" s="89"/>
      <c r="J28" s="89"/>
    </row>
    <row r="29" spans="1:10" x14ac:dyDescent="0.3">
      <c r="A29" s="147" t="s">
        <v>38</v>
      </c>
      <c r="B29" s="52">
        <v>767</v>
      </c>
      <c r="C29" s="52">
        <v>52074852</v>
      </c>
      <c r="D29" s="52">
        <v>3268</v>
      </c>
      <c r="E29" s="52">
        <v>607079992</v>
      </c>
      <c r="F29" s="124">
        <f>B29+D29</f>
        <v>4035</v>
      </c>
      <c r="G29" s="124">
        <f>C29+E29</f>
        <v>659154844</v>
      </c>
      <c r="H29" s="88"/>
      <c r="I29" s="89"/>
      <c r="J29" s="89"/>
    </row>
    <row r="30" spans="1:10" x14ac:dyDescent="0.3">
      <c r="A30" s="147" t="s">
        <v>37</v>
      </c>
      <c r="B30" s="52">
        <v>18</v>
      </c>
      <c r="C30" s="52">
        <v>1914192</v>
      </c>
      <c r="D30" s="52">
        <v>212</v>
      </c>
      <c r="E30" s="52">
        <v>54103841</v>
      </c>
      <c r="F30" s="124">
        <f>B30+D30</f>
        <v>230</v>
      </c>
      <c r="G30" s="124">
        <f>C30+E30</f>
        <v>56018033</v>
      </c>
      <c r="H30" s="88"/>
      <c r="I30" s="89"/>
      <c r="J30" s="89"/>
    </row>
    <row r="31" spans="1:10" x14ac:dyDescent="0.3">
      <c r="A31" s="147" t="s">
        <v>36</v>
      </c>
      <c r="B31" s="52">
        <v>3</v>
      </c>
      <c r="C31" s="52">
        <v>587520</v>
      </c>
      <c r="D31" s="52">
        <v>23</v>
      </c>
      <c r="E31" s="52">
        <v>12096098.58</v>
      </c>
      <c r="F31" s="124">
        <f>B31+D31</f>
        <v>26</v>
      </c>
      <c r="G31" s="124">
        <f>C31+E31</f>
        <v>12683618.58</v>
      </c>
      <c r="H31" s="88"/>
      <c r="I31" s="89"/>
      <c r="J31" s="89"/>
    </row>
    <row r="32" spans="1:10" x14ac:dyDescent="0.3">
      <c r="A32" s="59" t="s">
        <v>41</v>
      </c>
      <c r="B32" s="56">
        <v>5453</v>
      </c>
      <c r="C32" s="56">
        <v>5069728.71</v>
      </c>
      <c r="D32" s="56">
        <v>10432</v>
      </c>
      <c r="E32" s="56">
        <v>16285173.560000001</v>
      </c>
      <c r="F32" s="122">
        <f>B32+D32</f>
        <v>15885</v>
      </c>
      <c r="G32" s="122">
        <f>C32+E32</f>
        <v>21354902.27</v>
      </c>
      <c r="H32" s="90">
        <f>G32/G2</f>
        <v>6.3069617213615077E-3</v>
      </c>
      <c r="I32" s="91">
        <f>F32/F2</f>
        <v>5.8264007661432745E-3</v>
      </c>
      <c r="J32" s="91">
        <f>E32/G32</f>
        <v>0.76259649208874614</v>
      </c>
    </row>
    <row r="33" spans="1:10" x14ac:dyDescent="0.3">
      <c r="A33" s="146" t="s">
        <v>39</v>
      </c>
      <c r="B33" s="60">
        <v>433</v>
      </c>
      <c r="C33" s="60">
        <v>2060150</v>
      </c>
      <c r="D33" s="60">
        <v>702</v>
      </c>
      <c r="E33" s="60">
        <v>9329958</v>
      </c>
      <c r="F33" s="120">
        <f>B33+D33</f>
        <v>1135</v>
      </c>
      <c r="G33" s="120">
        <f>C33+E33</f>
        <v>11390108</v>
      </c>
      <c r="H33" s="90"/>
      <c r="I33" s="91"/>
      <c r="J33" s="91"/>
    </row>
    <row r="34" spans="1:10" x14ac:dyDescent="0.3">
      <c r="A34" s="146" t="s">
        <v>38</v>
      </c>
      <c r="B34" s="60">
        <v>4551</v>
      </c>
      <c r="C34" s="60">
        <v>2231760</v>
      </c>
      <c r="D34" s="60">
        <v>8124</v>
      </c>
      <c r="E34" s="60">
        <v>5185125</v>
      </c>
      <c r="F34" s="120">
        <f>B34+D34</f>
        <v>12675</v>
      </c>
      <c r="G34" s="120">
        <f>C34+E34</f>
        <v>7416885</v>
      </c>
      <c r="H34" s="90"/>
      <c r="I34" s="91"/>
      <c r="J34" s="91"/>
    </row>
    <row r="35" spans="1:10" x14ac:dyDescent="0.3">
      <c r="A35" s="146" t="s">
        <v>37</v>
      </c>
      <c r="B35" s="60">
        <v>140</v>
      </c>
      <c r="C35" s="60">
        <v>694462</v>
      </c>
      <c r="D35" s="60">
        <v>1412</v>
      </c>
      <c r="E35" s="60">
        <v>1666415.4</v>
      </c>
      <c r="F35" s="120">
        <f>B35+D35</f>
        <v>1552</v>
      </c>
      <c r="G35" s="120">
        <f>C35+E35</f>
        <v>2360877.4</v>
      </c>
      <c r="H35" s="90"/>
      <c r="I35" s="91"/>
      <c r="J35" s="91"/>
    </row>
    <row r="36" spans="1:10" x14ac:dyDescent="0.3">
      <c r="A36" s="146" t="s">
        <v>36</v>
      </c>
      <c r="B36" s="60">
        <v>329</v>
      </c>
      <c r="C36" s="60">
        <v>83356.710000000006</v>
      </c>
      <c r="D36" s="60">
        <v>194</v>
      </c>
      <c r="E36" s="60">
        <v>103675.16</v>
      </c>
      <c r="F36" s="120">
        <f>B36+D36</f>
        <v>523</v>
      </c>
      <c r="G36" s="120">
        <f>C36+E36</f>
        <v>187031.87</v>
      </c>
      <c r="H36" s="90"/>
      <c r="I36" s="91"/>
      <c r="J36" s="91"/>
    </row>
    <row r="37" spans="1:10" x14ac:dyDescent="0.3">
      <c r="A37" s="67" t="s">
        <v>40</v>
      </c>
      <c r="B37" s="64">
        <v>499</v>
      </c>
      <c r="C37" s="64">
        <v>891357.4</v>
      </c>
      <c r="D37" s="64">
        <v>169</v>
      </c>
      <c r="E37" s="64">
        <v>756085</v>
      </c>
      <c r="F37" s="116">
        <f>B37+D37</f>
        <v>668</v>
      </c>
      <c r="G37" s="116">
        <f>C37+E37</f>
        <v>1647442.4</v>
      </c>
      <c r="H37" s="92">
        <f>G37/G2</f>
        <v>4.8655601526889744E-4</v>
      </c>
      <c r="I37" s="93">
        <f>F37/F2</f>
        <v>2.4501326482742885E-4</v>
      </c>
      <c r="J37" s="93">
        <f>E37/G37</f>
        <v>0.45894472547264781</v>
      </c>
    </row>
    <row r="38" spans="1:10" x14ac:dyDescent="0.3">
      <c r="A38" s="145" t="s">
        <v>39</v>
      </c>
      <c r="B38" s="68"/>
      <c r="C38" s="68"/>
      <c r="D38" s="68"/>
      <c r="E38" s="68"/>
      <c r="F38" s="112">
        <f>B38+D38</f>
        <v>0</v>
      </c>
      <c r="G38" s="112">
        <f>C38+E38</f>
        <v>0</v>
      </c>
      <c r="H38" s="92"/>
      <c r="I38" s="93"/>
      <c r="J38" s="93"/>
    </row>
    <row r="39" spans="1:10" x14ac:dyDescent="0.3">
      <c r="A39" s="145" t="s">
        <v>38</v>
      </c>
      <c r="B39" s="68">
        <v>0</v>
      </c>
      <c r="C39" s="68">
        <v>0</v>
      </c>
      <c r="D39" s="68">
        <v>0</v>
      </c>
      <c r="E39" s="68">
        <v>0</v>
      </c>
      <c r="F39" s="112">
        <f>B39+D39</f>
        <v>0</v>
      </c>
      <c r="G39" s="112">
        <f>C39+E39</f>
        <v>0</v>
      </c>
      <c r="H39" s="92"/>
      <c r="I39" s="93"/>
      <c r="J39" s="93"/>
    </row>
    <row r="40" spans="1:10" x14ac:dyDescent="0.3">
      <c r="A40" s="145" t="s">
        <v>37</v>
      </c>
      <c r="B40" s="68">
        <v>466</v>
      </c>
      <c r="C40" s="68">
        <v>865721.4</v>
      </c>
      <c r="D40" s="68">
        <v>169</v>
      </c>
      <c r="E40" s="68">
        <v>756085</v>
      </c>
      <c r="F40" s="112">
        <f>B40+D40</f>
        <v>635</v>
      </c>
      <c r="G40" s="112">
        <f>C40+E40</f>
        <v>1621806.4</v>
      </c>
      <c r="H40" s="92"/>
      <c r="I40" s="93"/>
      <c r="J40" s="93"/>
    </row>
    <row r="41" spans="1:10" x14ac:dyDescent="0.3">
      <c r="A41" s="145" t="s">
        <v>36</v>
      </c>
      <c r="B41" s="68">
        <v>33</v>
      </c>
      <c r="C41" s="68">
        <v>25636</v>
      </c>
      <c r="D41" s="68">
        <v>0</v>
      </c>
      <c r="E41" s="68">
        <v>0</v>
      </c>
      <c r="F41" s="112">
        <f>B41+D41</f>
        <v>33</v>
      </c>
      <c r="G41" s="112">
        <f>C41+E41</f>
        <v>25636</v>
      </c>
      <c r="H41" s="92"/>
      <c r="I41" s="93"/>
      <c r="J41" s="93"/>
    </row>
    <row r="43" spans="1:10" x14ac:dyDescent="0.3">
      <c r="F43" s="75"/>
    </row>
    <row r="44" spans="1:10" x14ac:dyDescent="0.3">
      <c r="A44" t="s">
        <v>22</v>
      </c>
    </row>
    <row r="45" spans="1:10" x14ac:dyDescent="0.3">
      <c r="A45" t="s">
        <v>23</v>
      </c>
    </row>
    <row r="46" spans="1:10" x14ac:dyDescent="0.3">
      <c r="A46" t="s">
        <v>24</v>
      </c>
    </row>
    <row r="47" spans="1:10" x14ac:dyDescent="0.3">
      <c r="A47" t="s">
        <v>25</v>
      </c>
    </row>
    <row r="48" spans="1:10" x14ac:dyDescent="0.3">
      <c r="A48" t="s">
        <v>26</v>
      </c>
    </row>
    <row r="49" spans="1:1" x14ac:dyDescent="0.3">
      <c r="A49" t="s">
        <v>27</v>
      </c>
    </row>
    <row r="80" spans="2:5" x14ac:dyDescent="0.3">
      <c r="B80" s="75">
        <v>0</v>
      </c>
      <c r="C80" s="75">
        <v>0</v>
      </c>
      <c r="D80" s="75">
        <v>0</v>
      </c>
      <c r="E80" s="75">
        <v>0</v>
      </c>
    </row>
    <row r="81" spans="2:5" x14ac:dyDescent="0.3">
      <c r="B81" s="75">
        <v>533</v>
      </c>
      <c r="C81" s="75">
        <v>965635</v>
      </c>
      <c r="D81" s="75">
        <v>42</v>
      </c>
      <c r="E81" s="75">
        <v>446528</v>
      </c>
    </row>
    <row r="82" spans="2:5" x14ac:dyDescent="0.3">
      <c r="B82" s="75">
        <v>53</v>
      </c>
      <c r="C82" s="75">
        <v>115786</v>
      </c>
      <c r="D82" s="75">
        <v>0</v>
      </c>
      <c r="E82" s="75">
        <v>0</v>
      </c>
    </row>
    <row r="83" spans="2:5" x14ac:dyDescent="0.3">
      <c r="B83" s="75">
        <v>2308472</v>
      </c>
      <c r="C83" s="75">
        <v>1946776549</v>
      </c>
      <c r="D83" s="75">
        <v>330198</v>
      </c>
      <c r="E83" s="75">
        <v>1971789464</v>
      </c>
    </row>
    <row r="84" spans="2:5" x14ac:dyDescent="0.3">
      <c r="B84" s="75">
        <v>1871967</v>
      </c>
      <c r="C84" s="75">
        <v>1052647086</v>
      </c>
      <c r="D84" s="75">
        <v>236866</v>
      </c>
      <c r="E84" s="75">
        <v>123082957</v>
      </c>
    </row>
    <row r="85" spans="2:5" x14ac:dyDescent="0.3">
      <c r="B85" s="75">
        <v>959401</v>
      </c>
      <c r="C85" s="75">
        <v>564626336</v>
      </c>
      <c r="D85" s="75">
        <v>53359</v>
      </c>
      <c r="E85" s="75">
        <v>29039381</v>
      </c>
    </row>
    <row r="86" spans="2:5" x14ac:dyDescent="0.3">
      <c r="B86" s="75">
        <v>739243</v>
      </c>
      <c r="C86" s="75">
        <v>390296463</v>
      </c>
      <c r="D86" s="75">
        <v>176474</v>
      </c>
      <c r="E86" s="75">
        <v>88902714</v>
      </c>
    </row>
    <row r="87" spans="2:5" x14ac:dyDescent="0.3">
      <c r="B87" s="75">
        <v>152045</v>
      </c>
      <c r="C87" s="75">
        <v>85489089</v>
      </c>
      <c r="D87" s="75">
        <v>7033</v>
      </c>
      <c r="E87" s="75">
        <v>5140862</v>
      </c>
    </row>
    <row r="88" spans="2:5" x14ac:dyDescent="0.3">
      <c r="B88" s="75">
        <v>21278</v>
      </c>
      <c r="C88" s="75">
        <v>12235198</v>
      </c>
      <c r="D88" s="75">
        <v>0</v>
      </c>
      <c r="E88" s="75">
        <v>0</v>
      </c>
    </row>
    <row r="89" spans="2:5" x14ac:dyDescent="0.3">
      <c r="B89" s="75">
        <v>173549</v>
      </c>
      <c r="C89" s="75">
        <v>79009182</v>
      </c>
      <c r="D89" s="75">
        <v>11736</v>
      </c>
      <c r="E89" s="75">
        <v>5582903</v>
      </c>
    </row>
    <row r="90" spans="2:5" x14ac:dyDescent="0.3">
      <c r="B90" s="75">
        <v>95187</v>
      </c>
      <c r="C90" s="75">
        <v>45340039</v>
      </c>
      <c r="D90" s="75">
        <v>5176</v>
      </c>
      <c r="E90" s="75">
        <v>2543032</v>
      </c>
    </row>
    <row r="91" spans="2:5" x14ac:dyDescent="0.3">
      <c r="B91" s="75">
        <v>52416</v>
      </c>
      <c r="C91" s="75">
        <v>20669836</v>
      </c>
      <c r="D91" s="75">
        <v>5680</v>
      </c>
      <c r="E91" s="75">
        <v>2544799</v>
      </c>
    </row>
    <row r="92" spans="2:5" x14ac:dyDescent="0.3">
      <c r="B92" s="75">
        <v>23095</v>
      </c>
      <c r="C92" s="75">
        <v>11670535</v>
      </c>
      <c r="D92" s="75">
        <v>880</v>
      </c>
      <c r="E92" s="75">
        <v>495072</v>
      </c>
    </row>
    <row r="93" spans="2:5" x14ac:dyDescent="0.3">
      <c r="B93" s="75">
        <v>2851</v>
      </c>
      <c r="C93" s="75">
        <v>1328772</v>
      </c>
      <c r="D93" s="75">
        <v>0</v>
      </c>
      <c r="E93" s="75">
        <v>0</v>
      </c>
    </row>
    <row r="94" spans="2:5" x14ac:dyDescent="0.3">
      <c r="B94" s="75">
        <v>1193</v>
      </c>
      <c r="C94" s="75">
        <v>1173312</v>
      </c>
      <c r="D94" s="75">
        <v>820</v>
      </c>
      <c r="E94" s="75">
        <v>790660</v>
      </c>
    </row>
    <row r="95" spans="2:5" x14ac:dyDescent="0.3">
      <c r="B95" s="75">
        <v>180</v>
      </c>
      <c r="C95" s="75">
        <v>439402</v>
      </c>
      <c r="D95" s="75">
        <v>34</v>
      </c>
      <c r="E95" s="75">
        <v>343881</v>
      </c>
    </row>
    <row r="96" spans="2:5" x14ac:dyDescent="0.3">
      <c r="B96" s="75">
        <v>1013</v>
      </c>
      <c r="C96" s="75">
        <v>733910</v>
      </c>
      <c r="D96" s="75">
        <v>786</v>
      </c>
      <c r="E96" s="75">
        <v>446779</v>
      </c>
    </row>
    <row r="97" spans="2:5" x14ac:dyDescent="0.3">
      <c r="B97" s="75">
        <v>0</v>
      </c>
      <c r="C97" s="75">
        <v>0</v>
      </c>
      <c r="D97" s="75">
        <v>0</v>
      </c>
      <c r="E97" s="75">
        <v>0</v>
      </c>
    </row>
    <row r="98" spans="2:5" x14ac:dyDescent="0.3">
      <c r="B98" s="75">
        <v>0</v>
      </c>
      <c r="C98" s="75">
        <v>0</v>
      </c>
      <c r="D98" s="75">
        <v>0</v>
      </c>
      <c r="E98" s="75">
        <v>0</v>
      </c>
    </row>
    <row r="99" spans="2:5" x14ac:dyDescent="0.3">
      <c r="B99" s="75">
        <v>217632</v>
      </c>
      <c r="C99" s="75">
        <v>255837480</v>
      </c>
      <c r="D99" s="75">
        <v>55884</v>
      </c>
      <c r="E99" s="75">
        <v>121091276</v>
      </c>
    </row>
    <row r="100" spans="2:5" x14ac:dyDescent="0.3">
      <c r="B100" s="75">
        <v>116709</v>
      </c>
      <c r="C100" s="75">
        <v>144755703</v>
      </c>
      <c r="D100" s="75">
        <v>20587</v>
      </c>
      <c r="E100" s="75">
        <v>36769482</v>
      </c>
    </row>
    <row r="101" spans="2:5" x14ac:dyDescent="0.3">
      <c r="B101" s="75">
        <v>83251</v>
      </c>
      <c r="C101" s="75">
        <v>77540679</v>
      </c>
      <c r="D101" s="75">
        <v>31967</v>
      </c>
      <c r="E101" s="75">
        <v>69447316</v>
      </c>
    </row>
    <row r="102" spans="2:5" x14ac:dyDescent="0.3">
      <c r="B102" s="75">
        <v>15957</v>
      </c>
      <c r="C102" s="75">
        <v>33152034</v>
      </c>
      <c r="D102" s="75">
        <v>3244</v>
      </c>
      <c r="E102" s="75">
        <v>14859691</v>
      </c>
    </row>
    <row r="103" spans="2:5" x14ac:dyDescent="0.3">
      <c r="B103" s="75">
        <v>1715</v>
      </c>
      <c r="C103" s="75">
        <v>389064</v>
      </c>
      <c r="D103" s="75">
        <v>86</v>
      </c>
      <c r="E103" s="75">
        <v>14787</v>
      </c>
    </row>
    <row r="104" spans="2:5" x14ac:dyDescent="0.3">
      <c r="B104" s="75">
        <v>31865</v>
      </c>
      <c r="C104" s="75">
        <v>314781759</v>
      </c>
      <c r="D104" s="75">
        <v>13355</v>
      </c>
      <c r="E104" s="75">
        <v>282473738</v>
      </c>
    </row>
    <row r="105" spans="2:5" x14ac:dyDescent="0.3">
      <c r="B105" s="75">
        <v>6159</v>
      </c>
      <c r="C105" s="75">
        <v>111205014</v>
      </c>
      <c r="D105" s="75">
        <v>5583</v>
      </c>
      <c r="E105" s="75">
        <v>128036256</v>
      </c>
    </row>
    <row r="106" spans="2:5" x14ac:dyDescent="0.3">
      <c r="B106" s="75">
        <v>23790</v>
      </c>
      <c r="C106" s="75">
        <v>182678753</v>
      </c>
      <c r="D106" s="75">
        <v>6956</v>
      </c>
      <c r="E106" s="75">
        <v>126703420</v>
      </c>
    </row>
    <row r="107" spans="2:5" x14ac:dyDescent="0.3">
      <c r="B107" s="75">
        <v>449</v>
      </c>
      <c r="C107" s="75">
        <v>13886601</v>
      </c>
      <c r="D107" s="75">
        <v>691</v>
      </c>
      <c r="E107" s="75">
        <v>25516349</v>
      </c>
    </row>
    <row r="108" spans="2:5" x14ac:dyDescent="0.3">
      <c r="B108" s="75">
        <v>1467</v>
      </c>
      <c r="C108" s="75">
        <v>7011391</v>
      </c>
      <c r="D108" s="75">
        <v>125</v>
      </c>
      <c r="E108" s="75">
        <v>2217713</v>
      </c>
    </row>
    <row r="109" spans="2:5" x14ac:dyDescent="0.3">
      <c r="B109" s="75">
        <v>2129</v>
      </c>
      <c r="C109" s="75">
        <v>233122113</v>
      </c>
      <c r="D109" s="75">
        <v>4812</v>
      </c>
      <c r="E109" s="75">
        <v>1421571621</v>
      </c>
    </row>
    <row r="110" spans="2:5" x14ac:dyDescent="0.3">
      <c r="B110" s="75">
        <v>799</v>
      </c>
      <c r="C110" s="75">
        <v>89853464</v>
      </c>
      <c r="D110" s="75">
        <v>2254</v>
      </c>
      <c r="E110" s="75">
        <v>609227460</v>
      </c>
    </row>
    <row r="111" spans="2:5" x14ac:dyDescent="0.3">
      <c r="B111" s="75">
        <v>1272</v>
      </c>
      <c r="C111" s="75">
        <v>127136932</v>
      </c>
      <c r="D111" s="75">
        <v>2313</v>
      </c>
      <c r="E111" s="75">
        <v>694157451</v>
      </c>
    </row>
    <row r="112" spans="2:5" x14ac:dyDescent="0.3">
      <c r="B112" s="75">
        <v>50</v>
      </c>
      <c r="C112" s="75">
        <v>14495995</v>
      </c>
      <c r="D112" s="75">
        <v>221</v>
      </c>
      <c r="E112" s="75">
        <v>100525371</v>
      </c>
    </row>
    <row r="113" spans="2:5" x14ac:dyDescent="0.3">
      <c r="B113" s="75">
        <v>8</v>
      </c>
      <c r="C113" s="75">
        <v>1635722</v>
      </c>
      <c r="D113" s="75">
        <v>24</v>
      </c>
      <c r="E113" s="75">
        <v>17661339</v>
      </c>
    </row>
    <row r="114" spans="2:5" x14ac:dyDescent="0.3">
      <c r="B114" s="75">
        <v>9552</v>
      </c>
      <c r="C114" s="75">
        <v>9039715</v>
      </c>
      <c r="D114" s="75">
        <v>6683</v>
      </c>
      <c r="E114" s="75">
        <v>16745093</v>
      </c>
    </row>
    <row r="115" spans="2:5" x14ac:dyDescent="0.3">
      <c r="B115" s="75">
        <v>889</v>
      </c>
      <c r="C115" s="75">
        <v>3745468</v>
      </c>
      <c r="D115" s="75">
        <v>560</v>
      </c>
      <c r="E115" s="75">
        <v>5454351</v>
      </c>
    </row>
    <row r="116" spans="2:5" x14ac:dyDescent="0.3">
      <c r="B116" s="75">
        <v>7259</v>
      </c>
      <c r="C116" s="75">
        <v>2612487</v>
      </c>
      <c r="D116" s="75">
        <v>5956</v>
      </c>
      <c r="E116" s="75">
        <v>8174851</v>
      </c>
    </row>
    <row r="117" spans="2:5" x14ac:dyDescent="0.3">
      <c r="B117" s="75">
        <v>843</v>
      </c>
      <c r="C117" s="75">
        <v>2565390</v>
      </c>
      <c r="D117" s="75">
        <v>133</v>
      </c>
      <c r="E117" s="75">
        <v>3029564</v>
      </c>
    </row>
    <row r="118" spans="2:5" x14ac:dyDescent="0.3">
      <c r="B118" s="75">
        <v>561</v>
      </c>
      <c r="C118" s="75">
        <v>116370</v>
      </c>
      <c r="D118" s="75">
        <v>34</v>
      </c>
      <c r="E118" s="75">
        <v>86327</v>
      </c>
    </row>
    <row r="119" spans="2:5" x14ac:dyDescent="0.3">
      <c r="B119" s="75">
        <v>585</v>
      </c>
      <c r="C119" s="75">
        <v>1165902</v>
      </c>
      <c r="D119" s="75">
        <v>42</v>
      </c>
      <c r="E119" s="75">
        <v>451216</v>
      </c>
    </row>
    <row r="121" spans="2:5" x14ac:dyDescent="0.3">
      <c r="B121" s="75">
        <v>0</v>
      </c>
      <c r="C121" s="75">
        <v>0</v>
      </c>
      <c r="D121" s="75">
        <v>0</v>
      </c>
      <c r="E121" s="75">
        <v>0</v>
      </c>
    </row>
    <row r="122" spans="2:5" x14ac:dyDescent="0.3">
      <c r="B122" s="75">
        <v>531</v>
      </c>
      <c r="C122" s="75">
        <v>1040089</v>
      </c>
      <c r="D122" s="75">
        <v>42</v>
      </c>
      <c r="E122" s="75">
        <v>451216</v>
      </c>
    </row>
    <row r="123" spans="2:5" x14ac:dyDescent="0.3">
      <c r="B123" s="75">
        <v>54</v>
      </c>
      <c r="C123" s="75">
        <v>125813</v>
      </c>
      <c r="D123" s="75">
        <v>0</v>
      </c>
      <c r="E123" s="75">
        <v>0</v>
      </c>
    </row>
  </sheetData>
  <mergeCells count="24">
    <mergeCell ref="H3:H7"/>
    <mergeCell ref="I3:I7"/>
    <mergeCell ref="J3:J7"/>
    <mergeCell ref="H8:H12"/>
    <mergeCell ref="I8:I12"/>
    <mergeCell ref="J8:J12"/>
    <mergeCell ref="H13:H16"/>
    <mergeCell ref="I13:I16"/>
    <mergeCell ref="J13:J16"/>
    <mergeCell ref="H17:H21"/>
    <mergeCell ref="I17:I21"/>
    <mergeCell ref="J17:J21"/>
    <mergeCell ref="H22:H26"/>
    <mergeCell ref="I22:I26"/>
    <mergeCell ref="J22:J26"/>
    <mergeCell ref="H27:H31"/>
    <mergeCell ref="I27:I31"/>
    <mergeCell ref="J27:J31"/>
    <mergeCell ref="H32:H36"/>
    <mergeCell ref="I32:I36"/>
    <mergeCell ref="J32:J36"/>
    <mergeCell ref="H37:H41"/>
    <mergeCell ref="I37:I41"/>
    <mergeCell ref="J37:J41"/>
  </mergeCells>
  <pageMargins left="0.7" right="0.7" top="0.75" bottom="0.75" header="0.3" footer="0.3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activeCell="B1" sqref="B1"/>
    </sheetView>
  </sheetViews>
  <sheetFormatPr defaultRowHeight="14.4" x14ac:dyDescent="0.3"/>
  <cols>
    <col min="1" max="1" width="17.44140625" customWidth="1"/>
    <col min="2" max="2" width="13.109375" style="75" customWidth="1"/>
    <col min="3" max="3" width="14.44140625" style="75" customWidth="1"/>
    <col min="4" max="4" width="13.109375" style="75" customWidth="1"/>
    <col min="5" max="5" width="14.109375" style="75" customWidth="1"/>
    <col min="6" max="6" width="11.44140625" customWidth="1"/>
    <col min="7" max="7" width="12.88671875" customWidth="1"/>
    <col min="8" max="8" width="12.6640625" bestFit="1" customWidth="1"/>
    <col min="9" max="9" width="11.88671875" customWidth="1"/>
    <col min="10" max="10" width="13.6640625" bestFit="1" customWidth="1"/>
    <col min="12" max="12" width="12.6640625" bestFit="1" customWidth="1"/>
  </cols>
  <sheetData>
    <row r="1" spans="1:10" ht="43.2" x14ac:dyDescent="0.3">
      <c r="A1" s="111">
        <v>2016</v>
      </c>
      <c r="B1" s="110" t="s">
        <v>0</v>
      </c>
      <c r="C1" s="110" t="s">
        <v>1</v>
      </c>
      <c r="D1" s="110" t="s">
        <v>2</v>
      </c>
      <c r="E1" s="110" t="s">
        <v>3</v>
      </c>
      <c r="F1" s="109" t="s">
        <v>4</v>
      </c>
      <c r="G1" s="109" t="s">
        <v>5</v>
      </c>
      <c r="H1" s="108" t="s">
        <v>6</v>
      </c>
      <c r="I1" s="108" t="s">
        <v>7</v>
      </c>
      <c r="J1" s="107" t="s">
        <v>8</v>
      </c>
    </row>
    <row r="2" spans="1:10" x14ac:dyDescent="0.3">
      <c r="A2" s="154" t="s">
        <v>49</v>
      </c>
      <c r="B2" s="6">
        <v>1653018</v>
      </c>
      <c r="C2" s="6">
        <v>958869401.27999997</v>
      </c>
      <c r="D2" s="6">
        <v>1084980</v>
      </c>
      <c r="E2" s="6">
        <v>2196352631.29</v>
      </c>
      <c r="F2" s="104">
        <f>B2+D2</f>
        <v>2737998</v>
      </c>
      <c r="G2" s="104">
        <f>C2+E2</f>
        <v>3155222032.5699997</v>
      </c>
      <c r="H2" s="9">
        <f>SUM(H3:H36)</f>
        <v>0.99952578937882819</v>
      </c>
      <c r="I2" s="10">
        <f>SUM(I3:I36)</f>
        <v>0.99975858273088569</v>
      </c>
      <c r="J2" s="10">
        <f>E2/G2</f>
        <v>0.6961008159229356</v>
      </c>
    </row>
    <row r="3" spans="1:10" x14ac:dyDescent="0.3">
      <c r="A3" s="14" t="s">
        <v>47</v>
      </c>
      <c r="B3" s="12">
        <v>1321839</v>
      </c>
      <c r="C3" s="12">
        <v>562544488</v>
      </c>
      <c r="D3" s="12">
        <v>759100</v>
      </c>
      <c r="E3" s="12">
        <v>344471986</v>
      </c>
      <c r="F3" s="143">
        <f>B3+D3</f>
        <v>2080939</v>
      </c>
      <c r="G3" s="143">
        <f>C3+E3</f>
        <v>907016474</v>
      </c>
      <c r="H3" s="76">
        <f>G3/G$2</f>
        <v>0.28746518141584304</v>
      </c>
      <c r="I3" s="77">
        <f>F3/F2</f>
        <v>0.76002210374149293</v>
      </c>
      <c r="J3" s="77">
        <f>E3/G3</f>
        <v>0.37978580971176495</v>
      </c>
    </row>
    <row r="4" spans="1:10" x14ac:dyDescent="0.3">
      <c r="A4" s="152" t="s">
        <v>39</v>
      </c>
      <c r="B4" s="15">
        <v>610800</v>
      </c>
      <c r="C4" s="15">
        <v>270886266</v>
      </c>
      <c r="D4" s="15">
        <v>374114</v>
      </c>
      <c r="E4" s="15">
        <v>177651119</v>
      </c>
      <c r="F4" s="141">
        <f>B4+D4</f>
        <v>984914</v>
      </c>
      <c r="G4" s="141">
        <f>C4+E4</f>
        <v>448537385</v>
      </c>
      <c r="H4" s="76"/>
      <c r="I4" s="77"/>
      <c r="J4" s="77"/>
    </row>
    <row r="5" spans="1:10" x14ac:dyDescent="0.3">
      <c r="A5" s="152" t="s">
        <v>38</v>
      </c>
      <c r="B5" s="15">
        <v>578191</v>
      </c>
      <c r="C5" s="15">
        <v>235911107</v>
      </c>
      <c r="D5" s="15">
        <v>346113</v>
      </c>
      <c r="E5" s="15">
        <v>148416356</v>
      </c>
      <c r="F5" s="141">
        <f>B5+D5</f>
        <v>924304</v>
      </c>
      <c r="G5" s="141">
        <f>C5+E5</f>
        <v>384327463</v>
      </c>
      <c r="H5" s="76"/>
      <c r="I5" s="77"/>
      <c r="J5" s="77"/>
    </row>
    <row r="6" spans="1:10" x14ac:dyDescent="0.3">
      <c r="A6" s="152" t="s">
        <v>37</v>
      </c>
      <c r="B6" s="15">
        <v>118208</v>
      </c>
      <c r="C6" s="15">
        <v>50237462</v>
      </c>
      <c r="D6" s="15">
        <v>33210</v>
      </c>
      <c r="E6" s="15">
        <v>15460836</v>
      </c>
      <c r="F6" s="141">
        <f>B6+D6</f>
        <v>151418</v>
      </c>
      <c r="G6" s="141">
        <f>C6+E6</f>
        <v>65698298</v>
      </c>
      <c r="H6" s="76"/>
      <c r="I6" s="77"/>
      <c r="J6" s="77"/>
    </row>
    <row r="7" spans="1:10" x14ac:dyDescent="0.3">
      <c r="A7" s="152" t="s">
        <v>36</v>
      </c>
      <c r="B7" s="15">
        <v>14640</v>
      </c>
      <c r="C7" s="15">
        <v>5509653</v>
      </c>
      <c r="D7" s="15">
        <v>5663</v>
      </c>
      <c r="E7" s="15">
        <v>2943675</v>
      </c>
      <c r="F7" s="141">
        <f>B7+D7</f>
        <v>20303</v>
      </c>
      <c r="G7" s="141">
        <f>C7+E7</f>
        <v>8453328</v>
      </c>
      <c r="H7" s="76"/>
      <c r="I7" s="77"/>
      <c r="J7" s="77"/>
    </row>
    <row r="8" spans="1:10" x14ac:dyDescent="0.3">
      <c r="A8" s="21" t="s">
        <v>46</v>
      </c>
      <c r="B8" s="18">
        <v>144283</v>
      </c>
      <c r="C8" s="18">
        <v>64117598.5</v>
      </c>
      <c r="D8" s="18">
        <v>146766</v>
      </c>
      <c r="E8" s="18">
        <v>63445108</v>
      </c>
      <c r="F8" s="139">
        <f>B8+D8</f>
        <v>291049</v>
      </c>
      <c r="G8" s="139">
        <f>C8+E8</f>
        <v>127562706.5</v>
      </c>
      <c r="H8" s="102">
        <f>G8/G2</f>
        <v>4.0429074462343714E-2</v>
      </c>
      <c r="I8" s="101">
        <f>F8/F2</f>
        <v>0.10629993155583022</v>
      </c>
      <c r="J8" s="101">
        <f>E8/G8</f>
        <v>0.49736407874036442</v>
      </c>
    </row>
    <row r="9" spans="1:10" x14ac:dyDescent="0.3">
      <c r="A9" s="151" t="s">
        <v>39</v>
      </c>
      <c r="B9" s="22">
        <v>74415</v>
      </c>
      <c r="C9" s="22">
        <v>34763012</v>
      </c>
      <c r="D9" s="22">
        <v>85198</v>
      </c>
      <c r="E9" s="22">
        <v>38369980</v>
      </c>
      <c r="F9" s="137">
        <f>B9+D9</f>
        <v>159613</v>
      </c>
      <c r="G9" s="137">
        <f>C9+E9</f>
        <v>73132992</v>
      </c>
      <c r="H9" s="102"/>
      <c r="I9" s="101"/>
      <c r="J9" s="101"/>
    </row>
    <row r="10" spans="1:10" x14ac:dyDescent="0.3">
      <c r="A10" s="151" t="s">
        <v>38</v>
      </c>
      <c r="B10" s="22">
        <v>44857</v>
      </c>
      <c r="C10" s="22">
        <v>17231385</v>
      </c>
      <c r="D10" s="22">
        <v>46300</v>
      </c>
      <c r="E10" s="22">
        <v>17943090</v>
      </c>
      <c r="F10" s="137">
        <f>B10+D10</f>
        <v>91157</v>
      </c>
      <c r="G10" s="137">
        <f>C10+E10</f>
        <v>35174475</v>
      </c>
      <c r="H10" s="102"/>
      <c r="I10" s="101"/>
      <c r="J10" s="101"/>
    </row>
    <row r="11" spans="1:10" x14ac:dyDescent="0.3">
      <c r="A11" s="151" t="s">
        <v>37</v>
      </c>
      <c r="B11" s="22">
        <v>21500</v>
      </c>
      <c r="C11" s="22">
        <v>10446297.5</v>
      </c>
      <c r="D11" s="22">
        <v>14056</v>
      </c>
      <c r="E11" s="22">
        <v>6557342</v>
      </c>
      <c r="F11" s="137">
        <f>B11+D11</f>
        <v>35556</v>
      </c>
      <c r="G11" s="137">
        <f>C11+E11</f>
        <v>17003639.5</v>
      </c>
      <c r="H11" s="102"/>
      <c r="I11" s="101"/>
      <c r="J11" s="101"/>
    </row>
    <row r="12" spans="1:10" x14ac:dyDescent="0.3">
      <c r="A12" s="151" t="s">
        <v>36</v>
      </c>
      <c r="B12" s="22">
        <v>3511</v>
      </c>
      <c r="C12" s="22">
        <v>1676904</v>
      </c>
      <c r="D12" s="22">
        <v>1212</v>
      </c>
      <c r="E12" s="22">
        <v>574696</v>
      </c>
      <c r="F12" s="137">
        <f>B12+D12</f>
        <v>4723</v>
      </c>
      <c r="G12" s="137">
        <f>C12+E12</f>
        <v>2251600</v>
      </c>
      <c r="H12" s="102"/>
      <c r="I12" s="101"/>
      <c r="J12" s="101"/>
    </row>
    <row r="13" spans="1:10" x14ac:dyDescent="0.3">
      <c r="A13" s="115" t="s">
        <v>45</v>
      </c>
      <c r="B13" s="118">
        <v>1126</v>
      </c>
      <c r="C13" s="118">
        <v>1042286</v>
      </c>
      <c r="D13" s="118">
        <v>1965</v>
      </c>
      <c r="E13" s="118">
        <v>2027793</v>
      </c>
      <c r="F13" s="118">
        <f>B13+D13</f>
        <v>3091</v>
      </c>
      <c r="G13" s="118">
        <f>C13+E13</f>
        <v>3070079</v>
      </c>
      <c r="H13" s="97">
        <f>G13/G2</f>
        <v>9.7301520093004401E-4</v>
      </c>
      <c r="I13" s="100">
        <f>F13/F2</f>
        <v>1.1289270481570841E-3</v>
      </c>
      <c r="J13" s="100">
        <f>E13/G13</f>
        <v>0.66050189587955233</v>
      </c>
    </row>
    <row r="14" spans="1:10" x14ac:dyDescent="0.3">
      <c r="A14" s="150" t="s">
        <v>39</v>
      </c>
      <c r="B14" s="134">
        <v>54</v>
      </c>
      <c r="C14" s="134">
        <v>91648</v>
      </c>
      <c r="D14" s="134">
        <v>102</v>
      </c>
      <c r="E14" s="134">
        <v>540151</v>
      </c>
      <c r="F14" s="134">
        <f>B14+D14</f>
        <v>156</v>
      </c>
      <c r="G14" s="134">
        <f>C14+E14</f>
        <v>631799</v>
      </c>
      <c r="H14" s="97"/>
      <c r="I14" s="99"/>
      <c r="J14" s="99"/>
    </row>
    <row r="15" spans="1:10" x14ac:dyDescent="0.3">
      <c r="A15" s="150" t="s">
        <v>38</v>
      </c>
      <c r="B15" s="134">
        <v>1072</v>
      </c>
      <c r="C15" s="134">
        <v>950638</v>
      </c>
      <c r="D15" s="134">
        <v>1863</v>
      </c>
      <c r="E15" s="134">
        <v>1487642</v>
      </c>
      <c r="F15" s="134">
        <f>B15+D15</f>
        <v>2935</v>
      </c>
      <c r="G15" s="134">
        <f>C15+E15</f>
        <v>2438280</v>
      </c>
      <c r="H15" s="97"/>
      <c r="I15" s="99"/>
      <c r="J15" s="99"/>
    </row>
    <row r="16" spans="1:10" x14ac:dyDescent="0.3">
      <c r="A16" s="150" t="s">
        <v>36</v>
      </c>
      <c r="B16" s="134">
        <v>0</v>
      </c>
      <c r="C16" s="134">
        <v>0</v>
      </c>
      <c r="D16" s="134">
        <v>0</v>
      </c>
      <c r="E16" s="134">
        <v>0</v>
      </c>
      <c r="F16" s="134">
        <f>B16+D16</f>
        <v>0</v>
      </c>
      <c r="G16" s="134">
        <f>C16+E16</f>
        <v>0</v>
      </c>
      <c r="H16" s="97"/>
      <c r="I16" s="96"/>
      <c r="J16" s="96"/>
    </row>
    <row r="17" spans="1:10" x14ac:dyDescent="0.3">
      <c r="A17" s="35" t="s">
        <v>44</v>
      </c>
      <c r="B17" s="32">
        <v>158652</v>
      </c>
      <c r="C17" s="32">
        <v>117150699</v>
      </c>
      <c r="D17" s="32">
        <v>134062</v>
      </c>
      <c r="E17" s="32">
        <v>239949602.69999999</v>
      </c>
      <c r="F17" s="132">
        <f>B17+D17</f>
        <v>292714</v>
      </c>
      <c r="G17" s="132">
        <f>C17+E17</f>
        <v>357100301.69999999</v>
      </c>
      <c r="H17" s="95">
        <f>G17/G2</f>
        <v>0.11317755074407036</v>
      </c>
      <c r="I17" s="94">
        <f>F17/F2</f>
        <v>0.10690804010813741</v>
      </c>
      <c r="J17" s="94">
        <f>E17/G17</f>
        <v>0.6719389526071633</v>
      </c>
    </row>
    <row r="18" spans="1:10" x14ac:dyDescent="0.3">
      <c r="A18" s="149" t="s">
        <v>39</v>
      </c>
      <c r="B18" s="36">
        <v>76918</v>
      </c>
      <c r="C18" s="36">
        <v>61248142</v>
      </c>
      <c r="D18" s="36">
        <v>70163</v>
      </c>
      <c r="E18" s="36">
        <v>91897429</v>
      </c>
      <c r="F18" s="130">
        <f>B18+D18</f>
        <v>147081</v>
      </c>
      <c r="G18" s="130">
        <f>C18+E18</f>
        <v>153145571</v>
      </c>
      <c r="H18" s="95"/>
      <c r="I18" s="94"/>
      <c r="J18" s="94"/>
    </row>
    <row r="19" spans="1:10" x14ac:dyDescent="0.3">
      <c r="A19" s="149" t="s">
        <v>38</v>
      </c>
      <c r="B19" s="36">
        <v>67550</v>
      </c>
      <c r="C19" s="36">
        <v>35650301</v>
      </c>
      <c r="D19" s="36">
        <v>55243</v>
      </c>
      <c r="E19" s="36">
        <v>80363936</v>
      </c>
      <c r="F19" s="130">
        <f>B19+D19</f>
        <v>122793</v>
      </c>
      <c r="G19" s="130">
        <f>C19+E19</f>
        <v>116014237</v>
      </c>
      <c r="H19" s="95"/>
      <c r="I19" s="94"/>
      <c r="J19" s="94"/>
    </row>
    <row r="20" spans="1:10" x14ac:dyDescent="0.3">
      <c r="A20" s="149" t="s">
        <v>37</v>
      </c>
      <c r="B20" s="36">
        <v>12529</v>
      </c>
      <c r="C20" s="36">
        <v>20044043</v>
      </c>
      <c r="D20" s="36">
        <v>8108</v>
      </c>
      <c r="E20" s="36">
        <v>67519697.700000003</v>
      </c>
      <c r="F20" s="130">
        <f>B20+D20</f>
        <v>20637</v>
      </c>
      <c r="G20" s="130">
        <f>C20+E20</f>
        <v>87563740.700000003</v>
      </c>
      <c r="H20" s="95"/>
      <c r="I20" s="94"/>
      <c r="J20" s="94"/>
    </row>
    <row r="21" spans="1:10" x14ac:dyDescent="0.3">
      <c r="A21" s="149" t="s">
        <v>36</v>
      </c>
      <c r="B21" s="36">
        <v>1655</v>
      </c>
      <c r="C21" s="36">
        <v>208213</v>
      </c>
      <c r="D21" s="36">
        <v>548</v>
      </c>
      <c r="E21" s="36">
        <v>168540</v>
      </c>
      <c r="F21" s="130">
        <f>B21+D21</f>
        <v>2203</v>
      </c>
      <c r="G21" s="130">
        <f>C21+E21</f>
        <v>376753</v>
      </c>
      <c r="H21" s="95"/>
      <c r="I21" s="94"/>
      <c r="J21" s="94"/>
    </row>
    <row r="22" spans="1:10" x14ac:dyDescent="0.3">
      <c r="A22" s="43" t="s">
        <v>43</v>
      </c>
      <c r="B22" s="40">
        <v>20106</v>
      </c>
      <c r="C22" s="40">
        <v>128440771.67</v>
      </c>
      <c r="D22" s="40">
        <v>26218</v>
      </c>
      <c r="E22" s="40">
        <v>357875376.59999996</v>
      </c>
      <c r="F22" s="41">
        <f>B22+D22</f>
        <v>46324</v>
      </c>
      <c r="G22" s="41">
        <f>C22+E22</f>
        <v>486316148.26999998</v>
      </c>
      <c r="H22" s="86">
        <f>G22/G2</f>
        <v>0.15413056299999417</v>
      </c>
      <c r="I22" s="87">
        <f>F22/F2</f>
        <v>1.6918931277524672E-2</v>
      </c>
      <c r="J22" s="87">
        <f>E22/G22</f>
        <v>0.73589038298047549</v>
      </c>
    </row>
    <row r="23" spans="1:10" x14ac:dyDescent="0.3">
      <c r="A23" s="148" t="s">
        <v>39</v>
      </c>
      <c r="B23" s="44">
        <v>2735</v>
      </c>
      <c r="C23" s="44">
        <v>36045169</v>
      </c>
      <c r="D23" s="44">
        <v>9041</v>
      </c>
      <c r="E23" s="44">
        <v>163712714</v>
      </c>
      <c r="F23" s="45">
        <f>B23+D23</f>
        <v>11776</v>
      </c>
      <c r="G23" s="45">
        <f>C23+E23</f>
        <v>199757883</v>
      </c>
      <c r="H23" s="86"/>
      <c r="I23" s="87"/>
      <c r="J23" s="87"/>
    </row>
    <row r="24" spans="1:10" x14ac:dyDescent="0.3">
      <c r="A24" s="148" t="s">
        <v>38</v>
      </c>
      <c r="B24" s="44">
        <v>16149</v>
      </c>
      <c r="C24" s="44">
        <v>84927537</v>
      </c>
      <c r="D24" s="44">
        <v>15822</v>
      </c>
      <c r="E24" s="44">
        <v>165433362</v>
      </c>
      <c r="F24" s="45">
        <f>B24+D24</f>
        <v>31971</v>
      </c>
      <c r="G24" s="45">
        <f>C24+E24</f>
        <v>250360899</v>
      </c>
      <c r="H24" s="86"/>
      <c r="I24" s="87"/>
      <c r="J24" s="87"/>
    </row>
    <row r="25" spans="1:10" x14ac:dyDescent="0.3">
      <c r="A25" s="148" t="s">
        <v>37</v>
      </c>
      <c r="B25" s="44">
        <v>217</v>
      </c>
      <c r="C25" s="44">
        <v>4150359</v>
      </c>
      <c r="D25" s="44">
        <v>824</v>
      </c>
      <c r="E25" s="44">
        <v>24577928.199999999</v>
      </c>
      <c r="F25" s="45">
        <f>B25+D25</f>
        <v>1041</v>
      </c>
      <c r="G25" s="45">
        <f>C25+E25</f>
        <v>28728287.199999999</v>
      </c>
      <c r="H25" s="86"/>
      <c r="I25" s="87"/>
      <c r="J25" s="87"/>
    </row>
    <row r="26" spans="1:10" x14ac:dyDescent="0.3">
      <c r="A26" s="148" t="s">
        <v>36</v>
      </c>
      <c r="B26" s="44">
        <v>1005</v>
      </c>
      <c r="C26" s="44">
        <v>3317706.67</v>
      </c>
      <c r="D26" s="44">
        <v>531</v>
      </c>
      <c r="E26" s="44">
        <v>4151372.4</v>
      </c>
      <c r="F26" s="45">
        <f>B26+D26</f>
        <v>1536</v>
      </c>
      <c r="G26" s="45">
        <f>C26+E26</f>
        <v>7469079.0700000003</v>
      </c>
      <c r="H26" s="86"/>
      <c r="I26" s="87"/>
      <c r="J26" s="87"/>
    </row>
    <row r="27" spans="1:10" x14ac:dyDescent="0.3">
      <c r="A27" s="51" t="s">
        <v>42</v>
      </c>
      <c r="B27" s="48">
        <v>1111</v>
      </c>
      <c r="C27" s="48">
        <v>80329325</v>
      </c>
      <c r="D27" s="48">
        <v>6207</v>
      </c>
      <c r="E27" s="48">
        <v>1177230303.7</v>
      </c>
      <c r="F27" s="126">
        <f>B27+D27</f>
        <v>7318</v>
      </c>
      <c r="G27" s="126">
        <f>C27+E27</f>
        <v>1257559628.7</v>
      </c>
      <c r="H27" s="88">
        <f>G27/G2</f>
        <v>0.39856454338831088</v>
      </c>
      <c r="I27" s="89">
        <f>F27/F2</f>
        <v>2.6727557872576971E-3</v>
      </c>
      <c r="J27" s="89">
        <f>E27/G27</f>
        <v>0.93612285002895623</v>
      </c>
    </row>
    <row r="28" spans="1:10" x14ac:dyDescent="0.3">
      <c r="A28" s="147" t="s">
        <v>39</v>
      </c>
      <c r="B28" s="52">
        <v>292</v>
      </c>
      <c r="C28" s="52">
        <v>22892157</v>
      </c>
      <c r="D28" s="52">
        <v>2722</v>
      </c>
      <c r="E28" s="52">
        <v>508062252</v>
      </c>
      <c r="F28" s="124">
        <f>B28+D28</f>
        <v>3014</v>
      </c>
      <c r="G28" s="124">
        <f>C28+E28</f>
        <v>530954409</v>
      </c>
      <c r="H28" s="88"/>
      <c r="I28" s="89"/>
      <c r="J28" s="89"/>
    </row>
    <row r="29" spans="1:10" x14ac:dyDescent="0.3">
      <c r="A29" s="147" t="s">
        <v>38</v>
      </c>
      <c r="B29" s="52">
        <v>796</v>
      </c>
      <c r="C29" s="52">
        <v>54929768</v>
      </c>
      <c r="D29" s="52">
        <v>3247</v>
      </c>
      <c r="E29" s="52">
        <v>604706420</v>
      </c>
      <c r="F29" s="124">
        <f>B29+D29</f>
        <v>4043</v>
      </c>
      <c r="G29" s="124">
        <f>C29+E29</f>
        <v>659636188</v>
      </c>
      <c r="H29" s="88"/>
      <c r="I29" s="89"/>
      <c r="J29" s="89"/>
    </row>
    <row r="30" spans="1:10" x14ac:dyDescent="0.3">
      <c r="A30" s="147" t="s">
        <v>37</v>
      </c>
      <c r="B30" s="52">
        <v>20</v>
      </c>
      <c r="C30" s="52">
        <v>1909880</v>
      </c>
      <c r="D30" s="52">
        <v>215</v>
      </c>
      <c r="E30" s="52">
        <v>51896754</v>
      </c>
      <c r="F30" s="124">
        <f>B30+D30</f>
        <v>235</v>
      </c>
      <c r="G30" s="124">
        <f>C30+E30</f>
        <v>53806634</v>
      </c>
      <c r="H30" s="88"/>
      <c r="I30" s="89"/>
      <c r="J30" s="89"/>
    </row>
    <row r="31" spans="1:10" x14ac:dyDescent="0.3">
      <c r="A31" s="147" t="s">
        <v>36</v>
      </c>
      <c r="B31" s="52">
        <v>3</v>
      </c>
      <c r="C31" s="52">
        <v>597520</v>
      </c>
      <c r="D31" s="52">
        <v>23</v>
      </c>
      <c r="E31" s="52">
        <v>12564877.700000001</v>
      </c>
      <c r="F31" s="124">
        <f>B31+D31</f>
        <v>26</v>
      </c>
      <c r="G31" s="124">
        <f>C31+E31</f>
        <v>13162397.700000001</v>
      </c>
      <c r="H31" s="88"/>
      <c r="I31" s="89"/>
      <c r="J31" s="89"/>
    </row>
    <row r="32" spans="1:10" x14ac:dyDescent="0.3">
      <c r="A32" s="59" t="s">
        <v>41</v>
      </c>
      <c r="B32" s="56">
        <v>5409</v>
      </c>
      <c r="C32" s="56">
        <v>4456809.3099999996</v>
      </c>
      <c r="D32" s="56">
        <v>10493</v>
      </c>
      <c r="E32" s="56">
        <v>10643645.289999999</v>
      </c>
      <c r="F32" s="122">
        <f>B32+D32</f>
        <v>15902</v>
      </c>
      <c r="G32" s="122">
        <f>C32+E32</f>
        <v>15100454.599999998</v>
      </c>
      <c r="H32" s="90">
        <f>G32/G2</f>
        <v>4.7858611673360866E-3</v>
      </c>
      <c r="I32" s="91">
        <f>F32/F2</f>
        <v>5.8078932124859114E-3</v>
      </c>
      <c r="J32" s="91">
        <f>E32/G32</f>
        <v>0.70485595115792077</v>
      </c>
    </row>
    <row r="33" spans="1:10" x14ac:dyDescent="0.3">
      <c r="A33" s="146" t="s">
        <v>39</v>
      </c>
      <c r="B33" s="60">
        <v>416</v>
      </c>
      <c r="C33" s="60">
        <v>1604938</v>
      </c>
      <c r="D33" s="60">
        <v>701</v>
      </c>
      <c r="E33" s="60">
        <v>4404691</v>
      </c>
      <c r="F33" s="120">
        <f>B33+D33</f>
        <v>1117</v>
      </c>
      <c r="G33" s="120">
        <f>C33+E33</f>
        <v>6009629</v>
      </c>
      <c r="H33" s="90"/>
      <c r="I33" s="91"/>
      <c r="J33" s="91"/>
    </row>
    <row r="34" spans="1:10" x14ac:dyDescent="0.3">
      <c r="A34" s="146" t="s">
        <v>38</v>
      </c>
      <c r="B34" s="60">
        <v>4524</v>
      </c>
      <c r="C34" s="60">
        <v>2173719</v>
      </c>
      <c r="D34" s="60">
        <v>8135</v>
      </c>
      <c r="E34" s="60">
        <v>4638508</v>
      </c>
      <c r="F34" s="120">
        <f>B34+D34</f>
        <v>12659</v>
      </c>
      <c r="G34" s="120">
        <f>C34+E34</f>
        <v>6812227</v>
      </c>
      <c r="H34" s="90"/>
      <c r="I34" s="91"/>
      <c r="J34" s="91"/>
    </row>
    <row r="35" spans="1:10" x14ac:dyDescent="0.3">
      <c r="A35" s="146" t="s">
        <v>37</v>
      </c>
      <c r="B35" s="60">
        <v>141</v>
      </c>
      <c r="C35" s="60">
        <v>611378.1</v>
      </c>
      <c r="D35" s="60">
        <v>1465</v>
      </c>
      <c r="E35" s="60">
        <v>1519768.1</v>
      </c>
      <c r="F35" s="120">
        <f>B35+D35</f>
        <v>1606</v>
      </c>
      <c r="G35" s="120">
        <f>C35+E35</f>
        <v>2131146.2000000002</v>
      </c>
      <c r="H35" s="90"/>
      <c r="I35" s="91"/>
      <c r="J35" s="91"/>
    </row>
    <row r="36" spans="1:10" x14ac:dyDescent="0.3">
      <c r="A36" s="146" t="s">
        <v>36</v>
      </c>
      <c r="B36" s="60">
        <v>328</v>
      </c>
      <c r="C36" s="60">
        <v>66774.210000000006</v>
      </c>
      <c r="D36" s="60">
        <v>192</v>
      </c>
      <c r="E36" s="60">
        <v>80678.19</v>
      </c>
      <c r="F36" s="120">
        <f>B36+D36</f>
        <v>520</v>
      </c>
      <c r="G36" s="120">
        <f>C36+E36</f>
        <v>147452.40000000002</v>
      </c>
      <c r="H36" s="90"/>
      <c r="I36" s="91"/>
      <c r="J36" s="91"/>
    </row>
    <row r="37" spans="1:10" x14ac:dyDescent="0.3">
      <c r="A37" s="67" t="s">
        <v>40</v>
      </c>
      <c r="B37" s="64">
        <v>492</v>
      </c>
      <c r="C37" s="64">
        <v>787423.8</v>
      </c>
      <c r="D37" s="64">
        <v>169</v>
      </c>
      <c r="E37" s="64">
        <v>708816</v>
      </c>
      <c r="F37" s="116">
        <f>B37+D37</f>
        <v>661</v>
      </c>
      <c r="G37" s="116">
        <f>C37+E37</f>
        <v>1496239.8</v>
      </c>
      <c r="H37" s="92">
        <f>G37/G2</f>
        <v>4.7421062117180987E-4</v>
      </c>
      <c r="I37" s="93">
        <f>F37/F2</f>
        <v>2.4141726911414837E-4</v>
      </c>
      <c r="J37" s="93">
        <f>E37/G37</f>
        <v>0.47373155025016711</v>
      </c>
    </row>
    <row r="38" spans="1:10" x14ac:dyDescent="0.3">
      <c r="A38" s="145" t="s">
        <v>39</v>
      </c>
      <c r="B38" s="68"/>
      <c r="C38" s="68"/>
      <c r="D38" s="68"/>
      <c r="E38" s="68"/>
      <c r="F38" s="112">
        <f>B38+D38</f>
        <v>0</v>
      </c>
      <c r="G38" s="112">
        <f>C38+E38</f>
        <v>0</v>
      </c>
      <c r="H38" s="92"/>
      <c r="I38" s="93"/>
      <c r="J38" s="93"/>
    </row>
    <row r="39" spans="1:10" x14ac:dyDescent="0.3">
      <c r="A39" s="145" t="s">
        <v>38</v>
      </c>
      <c r="B39" s="68">
        <v>0</v>
      </c>
      <c r="C39" s="68">
        <v>0</v>
      </c>
      <c r="D39" s="68">
        <v>0</v>
      </c>
      <c r="E39" s="68">
        <v>0</v>
      </c>
      <c r="F39" s="112">
        <f>B39+D39</f>
        <v>0</v>
      </c>
      <c r="G39" s="112">
        <f>C39+E39</f>
        <v>0</v>
      </c>
      <c r="H39" s="92"/>
      <c r="I39" s="93"/>
      <c r="J39" s="93"/>
    </row>
    <row r="40" spans="1:10" x14ac:dyDescent="0.3">
      <c r="A40" s="145" t="s">
        <v>37</v>
      </c>
      <c r="B40" s="68">
        <v>465</v>
      </c>
      <c r="C40" s="68">
        <v>770293.8</v>
      </c>
      <c r="D40" s="68">
        <v>169</v>
      </c>
      <c r="E40" s="68">
        <v>708816</v>
      </c>
      <c r="F40" s="112">
        <f>B40+D40</f>
        <v>634</v>
      </c>
      <c r="G40" s="112">
        <f>C40+E40</f>
        <v>1479109.8</v>
      </c>
      <c r="H40" s="92"/>
      <c r="I40" s="93"/>
      <c r="J40" s="93"/>
    </row>
    <row r="41" spans="1:10" x14ac:dyDescent="0.3">
      <c r="A41" s="145" t="s">
        <v>36</v>
      </c>
      <c r="B41" s="68">
        <v>27</v>
      </c>
      <c r="C41" s="68">
        <v>17130</v>
      </c>
      <c r="D41" s="68">
        <v>0</v>
      </c>
      <c r="E41" s="68">
        <v>0</v>
      </c>
      <c r="F41" s="112">
        <f>B41+D41</f>
        <v>27</v>
      </c>
      <c r="G41" s="112">
        <f>C41+E41</f>
        <v>17130</v>
      </c>
      <c r="H41" s="92"/>
      <c r="I41" s="93"/>
      <c r="J41" s="93"/>
    </row>
    <row r="43" spans="1:10" x14ac:dyDescent="0.3">
      <c r="F43" s="75"/>
    </row>
    <row r="44" spans="1:10" x14ac:dyDescent="0.3">
      <c r="A44" t="s">
        <v>22</v>
      </c>
    </row>
    <row r="45" spans="1:10" x14ac:dyDescent="0.3">
      <c r="A45" t="s">
        <v>23</v>
      </c>
    </row>
    <row r="46" spans="1:10" x14ac:dyDescent="0.3">
      <c r="A46" t="s">
        <v>24</v>
      </c>
    </row>
    <row r="47" spans="1:10" x14ac:dyDescent="0.3">
      <c r="A47" t="s">
        <v>25</v>
      </c>
    </row>
    <row r="48" spans="1:10" x14ac:dyDescent="0.3">
      <c r="A48" t="s">
        <v>26</v>
      </c>
    </row>
    <row r="49" spans="1:1" x14ac:dyDescent="0.3">
      <c r="A49" t="s">
        <v>27</v>
      </c>
    </row>
  </sheetData>
  <mergeCells count="24">
    <mergeCell ref="H32:H36"/>
    <mergeCell ref="I32:I36"/>
    <mergeCell ref="J32:J36"/>
    <mergeCell ref="H37:H41"/>
    <mergeCell ref="I37:I41"/>
    <mergeCell ref="J37:J41"/>
    <mergeCell ref="H22:H26"/>
    <mergeCell ref="I22:I26"/>
    <mergeCell ref="J22:J26"/>
    <mergeCell ref="H27:H31"/>
    <mergeCell ref="I27:I31"/>
    <mergeCell ref="J27:J31"/>
    <mergeCell ref="H13:H16"/>
    <mergeCell ref="I13:I16"/>
    <mergeCell ref="J13:J16"/>
    <mergeCell ref="H17:H21"/>
    <mergeCell ref="I17:I21"/>
    <mergeCell ref="J17:J21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10" workbookViewId="0">
      <selection activeCell="B1" sqref="B1"/>
    </sheetView>
  </sheetViews>
  <sheetFormatPr defaultRowHeight="14.4" x14ac:dyDescent="0.3"/>
  <cols>
    <col min="1" max="1" width="17.44140625" customWidth="1"/>
    <col min="2" max="2" width="13.109375" style="75" customWidth="1"/>
    <col min="3" max="3" width="14.44140625" style="75" customWidth="1"/>
    <col min="4" max="4" width="13.109375" style="75" customWidth="1"/>
    <col min="5" max="5" width="14.109375" style="75" customWidth="1"/>
    <col min="6" max="6" width="11.44140625" customWidth="1"/>
    <col min="7" max="7" width="12.88671875" customWidth="1"/>
    <col min="8" max="8" width="12.6640625" bestFit="1" customWidth="1"/>
    <col min="9" max="9" width="11.88671875" customWidth="1"/>
    <col min="10" max="10" width="13.6640625" bestFit="1" customWidth="1"/>
    <col min="12" max="12" width="12.6640625" bestFit="1" customWidth="1"/>
  </cols>
  <sheetData>
    <row r="1" spans="1:10" ht="43.2" x14ac:dyDescent="0.3">
      <c r="A1" s="111">
        <v>2016</v>
      </c>
      <c r="B1" s="110" t="s">
        <v>0</v>
      </c>
      <c r="C1" s="110" t="s">
        <v>1</v>
      </c>
      <c r="D1" s="110" t="s">
        <v>2</v>
      </c>
      <c r="E1" s="110" t="s">
        <v>3</v>
      </c>
      <c r="F1" s="109" t="s">
        <v>4</v>
      </c>
      <c r="G1" s="109" t="s">
        <v>5</v>
      </c>
      <c r="H1" s="108" t="s">
        <v>6</v>
      </c>
      <c r="I1" s="108" t="s">
        <v>7</v>
      </c>
      <c r="J1" s="107" t="s">
        <v>8</v>
      </c>
    </row>
    <row r="2" spans="1:10" x14ac:dyDescent="0.3">
      <c r="A2" s="154" t="s">
        <v>50</v>
      </c>
      <c r="B2" s="6">
        <v>1571146</v>
      </c>
      <c r="C2" s="6">
        <v>978257411.13999999</v>
      </c>
      <c r="D2" s="6">
        <v>1069465</v>
      </c>
      <c r="E2" s="6">
        <v>2128112824.9499998</v>
      </c>
      <c r="F2" s="104">
        <f>B2+D2</f>
        <v>2640611</v>
      </c>
      <c r="G2" s="104">
        <f>C2+E2</f>
        <v>3106370236.0899997</v>
      </c>
      <c r="H2" s="9">
        <f>SUM(H3:H36)</f>
        <v>0.99946915764230493</v>
      </c>
      <c r="I2" s="10">
        <f>SUM(I3:I36)</f>
        <v>0.99974854304553018</v>
      </c>
      <c r="J2" s="10">
        <f>E2/G2</f>
        <v>0.68508022650534528</v>
      </c>
    </row>
    <row r="3" spans="1:10" x14ac:dyDescent="0.3">
      <c r="A3" s="14" t="s">
        <v>47</v>
      </c>
      <c r="B3" s="12">
        <v>1275182</v>
      </c>
      <c r="C3" s="12">
        <v>637468506</v>
      </c>
      <c r="D3" s="12">
        <v>769421</v>
      </c>
      <c r="E3" s="12">
        <v>410595589</v>
      </c>
      <c r="F3" s="143">
        <f>B3+D3</f>
        <v>2044603</v>
      </c>
      <c r="G3" s="143">
        <f>C3+E3</f>
        <v>1048064095</v>
      </c>
      <c r="H3" s="76">
        <f>G3/G$2</f>
        <v>0.337391880344309</v>
      </c>
      <c r="I3" s="77">
        <f>F3/F2</f>
        <v>0.77429163174734938</v>
      </c>
      <c r="J3" s="77">
        <f>E3/G3</f>
        <v>0.39176572402282323</v>
      </c>
    </row>
    <row r="4" spans="1:10" x14ac:dyDescent="0.3">
      <c r="A4" s="152" t="s">
        <v>39</v>
      </c>
      <c r="B4" s="15">
        <v>603274</v>
      </c>
      <c r="C4" s="15">
        <v>316681072</v>
      </c>
      <c r="D4" s="15">
        <v>388682</v>
      </c>
      <c r="E4" s="15">
        <v>224117040</v>
      </c>
      <c r="F4" s="141">
        <f>B4+D4</f>
        <v>991956</v>
      </c>
      <c r="G4" s="141">
        <f>C4+E4</f>
        <v>540798112</v>
      </c>
      <c r="H4" s="76"/>
      <c r="I4" s="77"/>
      <c r="J4" s="77"/>
    </row>
    <row r="5" spans="1:10" x14ac:dyDescent="0.3">
      <c r="A5" s="152" t="s">
        <v>38</v>
      </c>
      <c r="B5" s="15">
        <v>538498</v>
      </c>
      <c r="C5" s="15">
        <v>249206237</v>
      </c>
      <c r="D5" s="15">
        <v>341799</v>
      </c>
      <c r="E5" s="15">
        <v>163537542</v>
      </c>
      <c r="F5" s="141">
        <f>B5+D5</f>
        <v>880297</v>
      </c>
      <c r="G5" s="141">
        <f>C5+E5</f>
        <v>412743779</v>
      </c>
      <c r="H5" s="76"/>
      <c r="I5" s="77"/>
      <c r="J5" s="77"/>
    </row>
    <row r="6" spans="1:10" x14ac:dyDescent="0.3">
      <c r="A6" s="152" t="s">
        <v>37</v>
      </c>
      <c r="B6" s="15">
        <v>118744</v>
      </c>
      <c r="C6" s="15">
        <v>64899973</v>
      </c>
      <c r="D6" s="15">
        <v>33273</v>
      </c>
      <c r="E6" s="15">
        <v>19492715</v>
      </c>
      <c r="F6" s="141">
        <f>B6+D6</f>
        <v>152017</v>
      </c>
      <c r="G6" s="141">
        <f>C6+E6</f>
        <v>84392688</v>
      </c>
      <c r="H6" s="76"/>
      <c r="I6" s="77"/>
      <c r="J6" s="77"/>
    </row>
    <row r="7" spans="1:10" x14ac:dyDescent="0.3">
      <c r="A7" s="152" t="s">
        <v>36</v>
      </c>
      <c r="B7" s="15">
        <v>14666</v>
      </c>
      <c r="C7" s="15">
        <v>6681224</v>
      </c>
      <c r="D7" s="15">
        <v>5667</v>
      </c>
      <c r="E7" s="15">
        <v>3448292</v>
      </c>
      <c r="F7" s="141">
        <f>B7+D7</f>
        <v>20333</v>
      </c>
      <c r="G7" s="141">
        <f>C7+E7</f>
        <v>10129516</v>
      </c>
      <c r="H7" s="76"/>
      <c r="I7" s="77"/>
      <c r="J7" s="77"/>
    </row>
    <row r="8" spans="1:10" x14ac:dyDescent="0.3">
      <c r="A8" s="21" t="s">
        <v>46</v>
      </c>
      <c r="B8" s="18">
        <v>129597</v>
      </c>
      <c r="C8" s="18">
        <v>61915808.409999996</v>
      </c>
      <c r="D8" s="18">
        <v>139682</v>
      </c>
      <c r="E8" s="18">
        <v>66590404.590000004</v>
      </c>
      <c r="F8" s="139">
        <f>B8+D8</f>
        <v>269279</v>
      </c>
      <c r="G8" s="139">
        <f>C8+E8</f>
        <v>128506213</v>
      </c>
      <c r="H8" s="102">
        <f>G8/G2</f>
        <v>4.1368608128872386E-2</v>
      </c>
      <c r="I8" s="101">
        <f>F8/F2</f>
        <v>0.10197601994386905</v>
      </c>
      <c r="J8" s="101">
        <f>E8/G8</f>
        <v>0.51818821079102229</v>
      </c>
    </row>
    <row r="9" spans="1:10" x14ac:dyDescent="0.3">
      <c r="A9" s="151" t="s">
        <v>39</v>
      </c>
      <c r="B9" s="22">
        <v>60588</v>
      </c>
      <c r="C9" s="22">
        <v>29413255</v>
      </c>
      <c r="D9" s="22">
        <v>77928</v>
      </c>
      <c r="E9" s="22">
        <v>38872635</v>
      </c>
      <c r="F9" s="137">
        <f>B9+D9</f>
        <v>138516</v>
      </c>
      <c r="G9" s="137">
        <f>C9+E9</f>
        <v>68285890</v>
      </c>
      <c r="H9" s="102"/>
      <c r="I9" s="101"/>
      <c r="J9" s="101"/>
    </row>
    <row r="10" spans="1:10" x14ac:dyDescent="0.3">
      <c r="A10" s="151" t="s">
        <v>38</v>
      </c>
      <c r="B10" s="22">
        <v>44462</v>
      </c>
      <c r="C10" s="22">
        <v>17967468</v>
      </c>
      <c r="D10" s="22">
        <v>46564</v>
      </c>
      <c r="E10" s="22">
        <v>18954016</v>
      </c>
      <c r="F10" s="137">
        <f>B10+D10</f>
        <v>91026</v>
      </c>
      <c r="G10" s="137">
        <f>C10+E10</f>
        <v>36921484</v>
      </c>
      <c r="H10" s="102"/>
      <c r="I10" s="101"/>
      <c r="J10" s="101"/>
    </row>
    <row r="11" spans="1:10" x14ac:dyDescent="0.3">
      <c r="A11" s="151" t="s">
        <v>37</v>
      </c>
      <c r="B11" s="22">
        <v>21095</v>
      </c>
      <c r="C11" s="22">
        <v>12872758</v>
      </c>
      <c r="D11" s="22">
        <v>13954</v>
      </c>
      <c r="E11" s="22">
        <v>8143801</v>
      </c>
      <c r="F11" s="137">
        <f>B11+D11</f>
        <v>35049</v>
      </c>
      <c r="G11" s="137">
        <f>C11+E11</f>
        <v>21016559</v>
      </c>
      <c r="H11" s="102"/>
      <c r="I11" s="101"/>
      <c r="J11" s="101"/>
    </row>
    <row r="12" spans="1:10" x14ac:dyDescent="0.3">
      <c r="A12" s="151" t="s">
        <v>36</v>
      </c>
      <c r="B12" s="22">
        <v>3452</v>
      </c>
      <c r="C12" s="22">
        <v>1662327.41</v>
      </c>
      <c r="D12" s="22">
        <v>1236</v>
      </c>
      <c r="E12" s="22">
        <v>619952.59</v>
      </c>
      <c r="F12" s="137">
        <f>B12+D12</f>
        <v>4688</v>
      </c>
      <c r="G12" s="137">
        <f>C12+E12</f>
        <v>2282280</v>
      </c>
      <c r="H12" s="102"/>
      <c r="I12" s="101"/>
      <c r="J12" s="101"/>
    </row>
    <row r="13" spans="1:10" x14ac:dyDescent="0.3">
      <c r="A13" s="67" t="s">
        <v>45</v>
      </c>
      <c r="B13" s="64">
        <v>1028</v>
      </c>
      <c r="C13" s="64">
        <v>670451</v>
      </c>
      <c r="D13" s="64">
        <v>1954</v>
      </c>
      <c r="E13" s="64">
        <v>1522192</v>
      </c>
      <c r="F13" s="118">
        <f>B13+D13</f>
        <v>2982</v>
      </c>
      <c r="G13" s="118">
        <f>C13+E13</f>
        <v>2192643</v>
      </c>
      <c r="H13" s="97">
        <f>G13/G2</f>
        <v>7.0585372423600363E-4</v>
      </c>
      <c r="I13" s="100">
        <f>F13/F2</f>
        <v>1.1292840937192187E-3</v>
      </c>
      <c r="J13" s="100">
        <f>E13/G13</f>
        <v>0.69422701278776344</v>
      </c>
    </row>
    <row r="14" spans="1:10" x14ac:dyDescent="0.3">
      <c r="A14" s="145" t="s">
        <v>39</v>
      </c>
      <c r="B14" s="68">
        <v>53</v>
      </c>
      <c r="C14" s="68">
        <v>83680</v>
      </c>
      <c r="D14" s="68">
        <v>103</v>
      </c>
      <c r="E14" s="68">
        <v>483995</v>
      </c>
      <c r="F14" s="134">
        <f>B14+D14</f>
        <v>156</v>
      </c>
      <c r="G14" s="134">
        <f>C14+E14</f>
        <v>567675</v>
      </c>
      <c r="H14" s="97"/>
      <c r="I14" s="99"/>
      <c r="J14" s="99"/>
    </row>
    <row r="15" spans="1:10" x14ac:dyDescent="0.3">
      <c r="A15" s="145" t="s">
        <v>38</v>
      </c>
      <c r="B15" s="68">
        <v>975</v>
      </c>
      <c r="C15" s="68">
        <v>586771</v>
      </c>
      <c r="D15" s="68">
        <v>1851</v>
      </c>
      <c r="E15" s="68">
        <v>1038197</v>
      </c>
      <c r="F15" s="134">
        <f>B15+D15</f>
        <v>2826</v>
      </c>
      <c r="G15" s="134">
        <f>C15+E15</f>
        <v>1624968</v>
      </c>
      <c r="H15" s="97"/>
      <c r="I15" s="99"/>
      <c r="J15" s="99"/>
    </row>
    <row r="16" spans="1:10" x14ac:dyDescent="0.3">
      <c r="A16" s="145" t="s">
        <v>36</v>
      </c>
      <c r="B16" s="68">
        <v>0</v>
      </c>
      <c r="C16" s="68">
        <v>0</v>
      </c>
      <c r="D16" s="68">
        <v>0</v>
      </c>
      <c r="E16" s="68">
        <v>0</v>
      </c>
      <c r="F16" s="134">
        <f>B16+D16</f>
        <v>0</v>
      </c>
      <c r="G16" s="134">
        <f>C16+E16</f>
        <v>0</v>
      </c>
      <c r="H16" s="97"/>
      <c r="I16" s="96"/>
      <c r="J16" s="96"/>
    </row>
    <row r="17" spans="1:10" x14ac:dyDescent="0.3">
      <c r="A17" s="35" t="s">
        <v>44</v>
      </c>
      <c r="B17" s="32">
        <v>156252</v>
      </c>
      <c r="C17" s="32">
        <v>129611548</v>
      </c>
      <c r="D17" s="32">
        <v>134830</v>
      </c>
      <c r="E17" s="32">
        <v>265798681.5</v>
      </c>
      <c r="F17" s="132">
        <f>B17+D17</f>
        <v>291082</v>
      </c>
      <c r="G17" s="132">
        <f>C17+E17</f>
        <v>395410229.5</v>
      </c>
      <c r="H17" s="95">
        <f>G17/G2</f>
        <v>0.12729011658240211</v>
      </c>
      <c r="I17" s="94">
        <f>F17/F2</f>
        <v>0.11023282111602201</v>
      </c>
      <c r="J17" s="94">
        <f>E17/G17</f>
        <v>0.67220992698166904</v>
      </c>
    </row>
    <row r="18" spans="1:10" x14ac:dyDescent="0.3">
      <c r="A18" s="149" t="s">
        <v>39</v>
      </c>
      <c r="B18" s="36">
        <v>74901</v>
      </c>
      <c r="C18" s="36">
        <v>67698785</v>
      </c>
      <c r="D18" s="36">
        <v>70408</v>
      </c>
      <c r="E18" s="36">
        <v>106095390</v>
      </c>
      <c r="F18" s="130">
        <f>B18+D18</f>
        <v>145309</v>
      </c>
      <c r="G18" s="130">
        <f>C18+E18</f>
        <v>173794175</v>
      </c>
      <c r="H18" s="95"/>
      <c r="I18" s="94"/>
      <c r="J18" s="94"/>
    </row>
    <row r="19" spans="1:10" x14ac:dyDescent="0.3">
      <c r="A19" s="149" t="s">
        <v>38</v>
      </c>
      <c r="B19" s="36">
        <v>67139</v>
      </c>
      <c r="C19" s="36">
        <v>37468238</v>
      </c>
      <c r="D19" s="36">
        <v>55759</v>
      </c>
      <c r="E19" s="36">
        <v>89825473</v>
      </c>
      <c r="F19" s="130">
        <f>B19+D19</f>
        <v>122898</v>
      </c>
      <c r="G19" s="130">
        <f>C19+E19</f>
        <v>127293711</v>
      </c>
      <c r="H19" s="95"/>
      <c r="I19" s="94"/>
      <c r="J19" s="94"/>
    </row>
    <row r="20" spans="1:10" x14ac:dyDescent="0.3">
      <c r="A20" s="149" t="s">
        <v>37</v>
      </c>
      <c r="B20" s="36">
        <v>12555</v>
      </c>
      <c r="C20" s="36">
        <v>24201447</v>
      </c>
      <c r="D20" s="36">
        <v>8115</v>
      </c>
      <c r="E20" s="36">
        <v>69723537.5</v>
      </c>
      <c r="F20" s="130">
        <f>B20+D20</f>
        <v>20670</v>
      </c>
      <c r="G20" s="130">
        <f>C20+E20</f>
        <v>93924984.5</v>
      </c>
      <c r="H20" s="95"/>
      <c r="I20" s="94"/>
      <c r="J20" s="94"/>
    </row>
    <row r="21" spans="1:10" x14ac:dyDescent="0.3">
      <c r="A21" s="149" t="s">
        <v>36</v>
      </c>
      <c r="B21" s="36">
        <v>1657</v>
      </c>
      <c r="C21" s="36">
        <v>243078</v>
      </c>
      <c r="D21" s="36">
        <v>548</v>
      </c>
      <c r="E21" s="36">
        <v>154281</v>
      </c>
      <c r="F21" s="130">
        <f>B21+D21</f>
        <v>2205</v>
      </c>
      <c r="G21" s="130">
        <f>C21+E21</f>
        <v>397359</v>
      </c>
      <c r="H21" s="95"/>
      <c r="I21" s="94"/>
      <c r="J21" s="94"/>
    </row>
    <row r="22" spans="1:10" x14ac:dyDescent="0.3">
      <c r="A22" s="43" t="s">
        <v>43</v>
      </c>
      <c r="B22" s="40">
        <v>5213</v>
      </c>
      <c r="C22" s="40">
        <v>59912179.670000002</v>
      </c>
      <c r="D22" s="40">
        <v>11846</v>
      </c>
      <c r="E22" s="40">
        <v>270341314.31999999</v>
      </c>
      <c r="F22" s="41">
        <f>B22+D22</f>
        <v>17059</v>
      </c>
      <c r="G22" s="41">
        <f>C22+E22</f>
        <v>330253493.99000001</v>
      </c>
      <c r="H22" s="86">
        <f>G22/G2</f>
        <v>0.1063149170543468</v>
      </c>
      <c r="I22" s="87">
        <f>F22/F2</f>
        <v>6.4602472685298968E-3</v>
      </c>
      <c r="J22" s="87">
        <f>E22/G22</f>
        <v>0.81858729503157313</v>
      </c>
    </row>
    <row r="23" spans="1:10" x14ac:dyDescent="0.3">
      <c r="A23" s="148" t="s">
        <v>39</v>
      </c>
      <c r="B23" s="44">
        <v>2742</v>
      </c>
      <c r="C23" s="44">
        <v>40733483</v>
      </c>
      <c r="D23" s="44">
        <v>9091</v>
      </c>
      <c r="E23" s="44">
        <v>188724687</v>
      </c>
      <c r="F23" s="45">
        <f>B23+D23</f>
        <v>11833</v>
      </c>
      <c r="G23" s="45">
        <f>C23+E23</f>
        <v>229458170</v>
      </c>
      <c r="H23" s="86"/>
      <c r="I23" s="87"/>
      <c r="J23" s="87"/>
    </row>
    <row r="24" spans="1:10" x14ac:dyDescent="0.3">
      <c r="A24" s="148" t="s">
        <v>38</v>
      </c>
      <c r="B24" s="44">
        <v>1258</v>
      </c>
      <c r="C24" s="44">
        <v>10536234</v>
      </c>
      <c r="D24" s="44">
        <v>1394</v>
      </c>
      <c r="E24" s="44">
        <v>47442987</v>
      </c>
      <c r="F24" s="45">
        <f>B24+D24</f>
        <v>2652</v>
      </c>
      <c r="G24" s="45">
        <f>C24+E24</f>
        <v>57979221</v>
      </c>
      <c r="H24" s="86"/>
      <c r="I24" s="87"/>
      <c r="J24" s="87"/>
    </row>
    <row r="25" spans="1:10" x14ac:dyDescent="0.3">
      <c r="A25" s="148" t="s">
        <v>37</v>
      </c>
      <c r="B25" s="44">
        <v>221</v>
      </c>
      <c r="C25" s="44">
        <v>5132418</v>
      </c>
      <c r="D25" s="44">
        <v>819</v>
      </c>
      <c r="E25" s="44">
        <v>29176429.199999999</v>
      </c>
      <c r="F25" s="45">
        <f>B25+D25</f>
        <v>1040</v>
      </c>
      <c r="G25" s="45">
        <f>C25+E25</f>
        <v>34308847.200000003</v>
      </c>
      <c r="H25" s="86"/>
      <c r="I25" s="87"/>
      <c r="J25" s="87"/>
    </row>
    <row r="26" spans="1:10" x14ac:dyDescent="0.3">
      <c r="A26" s="148" t="s">
        <v>36</v>
      </c>
      <c r="B26" s="44">
        <v>992</v>
      </c>
      <c r="C26" s="44">
        <v>3510044.67</v>
      </c>
      <c r="D26" s="44">
        <v>542</v>
      </c>
      <c r="E26" s="44">
        <v>4997211.12</v>
      </c>
      <c r="F26" s="45">
        <f>B26+D26</f>
        <v>1534</v>
      </c>
      <c r="G26" s="45">
        <f>C26+E26</f>
        <v>8507255.7899999991</v>
      </c>
      <c r="H26" s="86"/>
      <c r="I26" s="87"/>
      <c r="J26" s="87"/>
    </row>
    <row r="27" spans="1:10" x14ac:dyDescent="0.3">
      <c r="A27" s="51" t="s">
        <v>42</v>
      </c>
      <c r="B27" s="48">
        <v>1025</v>
      </c>
      <c r="C27" s="48">
        <v>85439972</v>
      </c>
      <c r="D27" s="48">
        <v>5892</v>
      </c>
      <c r="E27" s="48">
        <v>1104092394.48</v>
      </c>
      <c r="F27" s="126">
        <f>B27+D27</f>
        <v>6917</v>
      </c>
      <c r="G27" s="126">
        <f>C27+E27</f>
        <v>1189532366.48</v>
      </c>
      <c r="H27" s="88">
        <f>G27/G2</f>
        <v>0.38293322304596539</v>
      </c>
      <c r="I27" s="89">
        <f>F27/F2</f>
        <v>2.6194695091401195E-3</v>
      </c>
      <c r="J27" s="89">
        <f>E27/G27</f>
        <v>0.92817347858063803</v>
      </c>
    </row>
    <row r="28" spans="1:10" x14ac:dyDescent="0.3">
      <c r="A28" s="147" t="s">
        <v>39</v>
      </c>
      <c r="B28" s="52">
        <v>292</v>
      </c>
      <c r="C28" s="52">
        <v>28118898</v>
      </c>
      <c r="D28" s="52">
        <v>2707</v>
      </c>
      <c r="E28" s="52">
        <v>608898848</v>
      </c>
      <c r="F28" s="124">
        <f>B28+D28</f>
        <v>2999</v>
      </c>
      <c r="G28" s="124">
        <f>C28+E28</f>
        <v>637017746</v>
      </c>
      <c r="H28" s="88"/>
      <c r="I28" s="89"/>
      <c r="J28" s="89"/>
    </row>
    <row r="29" spans="1:10" x14ac:dyDescent="0.3">
      <c r="A29" s="147" t="s">
        <v>38</v>
      </c>
      <c r="B29" s="52">
        <v>710</v>
      </c>
      <c r="C29" s="52">
        <v>54406914</v>
      </c>
      <c r="D29" s="52">
        <v>2946</v>
      </c>
      <c r="E29" s="52">
        <v>420763732</v>
      </c>
      <c r="F29" s="124">
        <f>B29+D29</f>
        <v>3656</v>
      </c>
      <c r="G29" s="124">
        <f>C29+E29</f>
        <v>475170646</v>
      </c>
      <c r="H29" s="88"/>
      <c r="I29" s="89"/>
      <c r="J29" s="89"/>
    </row>
    <row r="30" spans="1:10" x14ac:dyDescent="0.3">
      <c r="A30" s="147" t="s">
        <v>37</v>
      </c>
      <c r="B30" s="52">
        <v>20</v>
      </c>
      <c r="C30" s="52">
        <v>2256040</v>
      </c>
      <c r="D30" s="52">
        <v>216</v>
      </c>
      <c r="E30" s="52">
        <v>61569868</v>
      </c>
      <c r="F30" s="124">
        <f>B30+D30</f>
        <v>236</v>
      </c>
      <c r="G30" s="124">
        <f>C30+E30</f>
        <v>63825908</v>
      </c>
      <c r="H30" s="88"/>
      <c r="I30" s="89"/>
      <c r="J30" s="89"/>
    </row>
    <row r="31" spans="1:10" x14ac:dyDescent="0.3">
      <c r="A31" s="147" t="s">
        <v>36</v>
      </c>
      <c r="B31" s="52">
        <v>3</v>
      </c>
      <c r="C31" s="52">
        <v>658120</v>
      </c>
      <c r="D31" s="52">
        <v>23</v>
      </c>
      <c r="E31" s="52">
        <v>12859946.48</v>
      </c>
      <c r="F31" s="124">
        <f>B31+D31</f>
        <v>26</v>
      </c>
      <c r="G31" s="124">
        <f>C31+E31</f>
        <v>13518066.48</v>
      </c>
      <c r="H31" s="88"/>
      <c r="I31" s="89"/>
      <c r="J31" s="89"/>
    </row>
    <row r="32" spans="1:10" x14ac:dyDescent="0.3">
      <c r="A32" s="59" t="s">
        <v>41</v>
      </c>
      <c r="B32" s="56">
        <v>2352</v>
      </c>
      <c r="C32" s="56">
        <v>2373240.16</v>
      </c>
      <c r="D32" s="56">
        <v>5673</v>
      </c>
      <c r="E32" s="56">
        <v>8388962.0600000005</v>
      </c>
      <c r="F32" s="122">
        <f>B32+D32</f>
        <v>8025</v>
      </c>
      <c r="G32" s="122">
        <f>C32+E32</f>
        <v>10762202.220000001</v>
      </c>
      <c r="H32" s="90">
        <f>G32/G2</f>
        <v>3.4645587621733162E-3</v>
      </c>
      <c r="I32" s="91">
        <f>F32/F2</f>
        <v>3.0390693669003119E-3</v>
      </c>
      <c r="J32" s="91">
        <f>E32/G32</f>
        <v>0.77948377929661317</v>
      </c>
    </row>
    <row r="33" spans="1:10" x14ac:dyDescent="0.3">
      <c r="A33" s="146" t="s">
        <v>39</v>
      </c>
      <c r="B33" s="60">
        <v>404</v>
      </c>
      <c r="C33" s="60">
        <v>1493142</v>
      </c>
      <c r="D33" s="60">
        <v>708</v>
      </c>
      <c r="E33" s="60">
        <v>6265323</v>
      </c>
      <c r="F33" s="120">
        <f>B33+D33</f>
        <v>1112</v>
      </c>
      <c r="G33" s="120">
        <f>C33+E33</f>
        <v>7758465</v>
      </c>
      <c r="H33" s="90"/>
      <c r="I33" s="91"/>
      <c r="J33" s="91"/>
    </row>
    <row r="34" spans="1:10" x14ac:dyDescent="0.3">
      <c r="A34" s="146" t="s">
        <v>38</v>
      </c>
      <c r="B34" s="60">
        <v>1480</v>
      </c>
      <c r="C34" s="60">
        <v>274603</v>
      </c>
      <c r="D34" s="60">
        <v>3285</v>
      </c>
      <c r="E34" s="60">
        <v>680620</v>
      </c>
      <c r="F34" s="120">
        <f>B34+D34</f>
        <v>4765</v>
      </c>
      <c r="G34" s="120">
        <f>C34+E34</f>
        <v>955223</v>
      </c>
      <c r="H34" s="90"/>
      <c r="I34" s="91"/>
      <c r="J34" s="91"/>
    </row>
    <row r="35" spans="1:10" x14ac:dyDescent="0.3">
      <c r="A35" s="146" t="s">
        <v>37</v>
      </c>
      <c r="B35" s="60">
        <v>142</v>
      </c>
      <c r="C35" s="60">
        <v>543394.20000000007</v>
      </c>
      <c r="D35" s="60">
        <v>1489</v>
      </c>
      <c r="E35" s="60">
        <v>1365664.2</v>
      </c>
      <c r="F35" s="120">
        <f>B35+D35</f>
        <v>1631</v>
      </c>
      <c r="G35" s="120">
        <f>C35+E35</f>
        <v>1909058.4</v>
      </c>
      <c r="H35" s="90"/>
      <c r="I35" s="91"/>
      <c r="J35" s="91"/>
    </row>
    <row r="36" spans="1:10" x14ac:dyDescent="0.3">
      <c r="A36" s="146" t="s">
        <v>36</v>
      </c>
      <c r="B36" s="60">
        <v>326</v>
      </c>
      <c r="C36" s="60">
        <v>62100.959999999999</v>
      </c>
      <c r="D36" s="60">
        <v>191</v>
      </c>
      <c r="E36" s="60">
        <v>77354.86</v>
      </c>
      <c r="F36" s="120">
        <f>B36+D36</f>
        <v>517</v>
      </c>
      <c r="G36" s="120">
        <f>C36+E36</f>
        <v>139455.82</v>
      </c>
      <c r="H36" s="90"/>
      <c r="I36" s="91"/>
      <c r="J36" s="91"/>
    </row>
    <row r="37" spans="1:10" x14ac:dyDescent="0.3">
      <c r="A37" s="115" t="s">
        <v>40</v>
      </c>
      <c r="B37" s="118">
        <v>497</v>
      </c>
      <c r="C37" s="118">
        <v>865705.9</v>
      </c>
      <c r="D37" s="118">
        <v>167</v>
      </c>
      <c r="E37" s="118">
        <v>783287</v>
      </c>
      <c r="F37" s="116">
        <f>B37+D37</f>
        <v>664</v>
      </c>
      <c r="G37" s="116">
        <f>C37+E37</f>
        <v>1648992.9</v>
      </c>
      <c r="H37" s="92">
        <f>G37/G2</f>
        <v>5.3084235769513221E-4</v>
      </c>
      <c r="I37" s="93">
        <f>F37/F2</f>
        <v>2.5145695447000715E-4</v>
      </c>
      <c r="J37" s="93">
        <f>E37/G37</f>
        <v>0.47500932235669424</v>
      </c>
    </row>
    <row r="38" spans="1:10" x14ac:dyDescent="0.3">
      <c r="A38" s="150" t="s">
        <v>39</v>
      </c>
      <c r="B38" s="134"/>
      <c r="C38" s="134"/>
      <c r="D38" s="134"/>
      <c r="E38" s="134"/>
      <c r="F38" s="112">
        <f>B38+D38</f>
        <v>0</v>
      </c>
      <c r="G38" s="112">
        <f>C38+E38</f>
        <v>0</v>
      </c>
      <c r="H38" s="92"/>
      <c r="I38" s="93"/>
      <c r="J38" s="93"/>
    </row>
    <row r="39" spans="1:10" x14ac:dyDescent="0.3">
      <c r="A39" s="150" t="s">
        <v>38</v>
      </c>
      <c r="B39" s="134">
        <v>0</v>
      </c>
      <c r="C39" s="134">
        <v>0</v>
      </c>
      <c r="D39" s="134">
        <v>0</v>
      </c>
      <c r="E39" s="134">
        <v>0</v>
      </c>
      <c r="F39" s="112">
        <f>B39+D39</f>
        <v>0</v>
      </c>
      <c r="G39" s="112">
        <f>C39+E39</f>
        <v>0</v>
      </c>
      <c r="H39" s="92"/>
      <c r="I39" s="93"/>
      <c r="J39" s="93"/>
    </row>
    <row r="40" spans="1:10" x14ac:dyDescent="0.3">
      <c r="A40" s="150" t="s">
        <v>37</v>
      </c>
      <c r="B40" s="134">
        <v>468</v>
      </c>
      <c r="C40" s="134">
        <v>846919.9</v>
      </c>
      <c r="D40" s="134">
        <v>167</v>
      </c>
      <c r="E40" s="134">
        <v>783287</v>
      </c>
      <c r="F40" s="112">
        <f>B40+D40</f>
        <v>635</v>
      </c>
      <c r="G40" s="112">
        <f>C40+E40</f>
        <v>1630206.9</v>
      </c>
      <c r="H40" s="92"/>
      <c r="I40" s="93"/>
      <c r="J40" s="93"/>
    </row>
    <row r="41" spans="1:10" x14ac:dyDescent="0.3">
      <c r="A41" s="150" t="s">
        <v>36</v>
      </c>
      <c r="B41" s="134">
        <v>29</v>
      </c>
      <c r="C41" s="134">
        <v>18786</v>
      </c>
      <c r="D41" s="134">
        <v>0</v>
      </c>
      <c r="E41" s="134">
        <v>0</v>
      </c>
      <c r="F41" s="112">
        <f>B41+D41</f>
        <v>29</v>
      </c>
      <c r="G41" s="112">
        <f>C41+E41</f>
        <v>18786</v>
      </c>
      <c r="H41" s="92"/>
      <c r="I41" s="93"/>
      <c r="J41" s="93"/>
    </row>
    <row r="43" spans="1:10" x14ac:dyDescent="0.3">
      <c r="F43" s="75"/>
    </row>
    <row r="44" spans="1:10" x14ac:dyDescent="0.3">
      <c r="A44" t="s">
        <v>22</v>
      </c>
    </row>
    <row r="45" spans="1:10" x14ac:dyDescent="0.3">
      <c r="A45" t="s">
        <v>23</v>
      </c>
    </row>
    <row r="46" spans="1:10" x14ac:dyDescent="0.3">
      <c r="A46" t="s">
        <v>24</v>
      </c>
    </row>
    <row r="47" spans="1:10" x14ac:dyDescent="0.3">
      <c r="A47" t="s">
        <v>25</v>
      </c>
    </row>
    <row r="48" spans="1:10" x14ac:dyDescent="0.3">
      <c r="A48" t="s">
        <v>26</v>
      </c>
    </row>
    <row r="49" spans="1:1" x14ac:dyDescent="0.3">
      <c r="A49" t="s">
        <v>27</v>
      </c>
    </row>
  </sheetData>
  <mergeCells count="24">
    <mergeCell ref="H32:H36"/>
    <mergeCell ref="I32:I36"/>
    <mergeCell ref="J32:J36"/>
    <mergeCell ref="H37:H41"/>
    <mergeCell ref="I37:I41"/>
    <mergeCell ref="J37:J41"/>
    <mergeCell ref="H22:H26"/>
    <mergeCell ref="I22:I26"/>
    <mergeCell ref="J22:J26"/>
    <mergeCell ref="H27:H31"/>
    <mergeCell ref="I27:I31"/>
    <mergeCell ref="J27:J31"/>
    <mergeCell ref="H13:H16"/>
    <mergeCell ref="I13:I16"/>
    <mergeCell ref="J13:J16"/>
    <mergeCell ref="H17:H21"/>
    <mergeCell ref="I17:I21"/>
    <mergeCell ref="J17:J21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4" workbookViewId="0"/>
  </sheetViews>
  <sheetFormatPr defaultColWidth="9.109375" defaultRowHeight="14.4" x14ac:dyDescent="0.3"/>
  <cols>
    <col min="1" max="1" width="17.44140625" style="155" customWidth="1"/>
    <col min="2" max="2" width="13.109375" style="156" customWidth="1"/>
    <col min="3" max="3" width="14.44140625" style="156" customWidth="1"/>
    <col min="4" max="4" width="13.109375" style="156" customWidth="1"/>
    <col min="5" max="5" width="14.109375" style="156" customWidth="1"/>
    <col min="6" max="6" width="11.44140625" style="155" customWidth="1"/>
    <col min="7" max="7" width="12.88671875" style="155" customWidth="1"/>
    <col min="8" max="8" width="12.6640625" style="155" bestFit="1" customWidth="1"/>
    <col min="9" max="9" width="11.88671875" style="155" customWidth="1"/>
    <col min="10" max="10" width="13.6640625" style="155" bestFit="1" customWidth="1"/>
    <col min="11" max="11" width="9.109375" style="155"/>
    <col min="12" max="12" width="12.6640625" style="155" bestFit="1" customWidth="1"/>
    <col min="13" max="16384" width="9.109375" style="155"/>
  </cols>
  <sheetData>
    <row r="1" spans="1:10" ht="43.2" x14ac:dyDescent="0.3">
      <c r="A1" s="111">
        <v>2016</v>
      </c>
      <c r="B1" s="110" t="s">
        <v>0</v>
      </c>
      <c r="C1" s="110" t="s">
        <v>1</v>
      </c>
      <c r="D1" s="110" t="s">
        <v>2</v>
      </c>
      <c r="E1" s="110" t="s">
        <v>3</v>
      </c>
      <c r="F1" s="109" t="s">
        <v>4</v>
      </c>
      <c r="G1" s="109" t="s">
        <v>5</v>
      </c>
      <c r="H1" s="108" t="s">
        <v>6</v>
      </c>
      <c r="I1" s="108" t="s">
        <v>7</v>
      </c>
      <c r="J1" s="107" t="s">
        <v>8</v>
      </c>
    </row>
    <row r="2" spans="1:10" x14ac:dyDescent="0.3">
      <c r="A2" s="188" t="s">
        <v>51</v>
      </c>
      <c r="B2" s="6">
        <v>1634512</v>
      </c>
      <c r="C2" s="6">
        <v>1326537759.9000001</v>
      </c>
      <c r="D2" s="6">
        <v>1117805</v>
      </c>
      <c r="E2" s="6">
        <v>2617785221.5900002</v>
      </c>
      <c r="F2" s="104">
        <f>B2+D2</f>
        <v>2752317</v>
      </c>
      <c r="G2" s="104">
        <f>C2+E2</f>
        <v>3944322981.4900002</v>
      </c>
      <c r="H2" s="187">
        <f>SUM(H3:H36)</f>
        <v>0.99964446319264899</v>
      </c>
      <c r="I2" s="186">
        <f>SUM(I3:I36)</f>
        <v>0.99976201869188741</v>
      </c>
      <c r="J2" s="186">
        <f>E2/G2</f>
        <v>0.66368429610729052</v>
      </c>
    </row>
    <row r="3" spans="1:10" x14ac:dyDescent="0.3">
      <c r="A3" s="185" t="s">
        <v>47</v>
      </c>
      <c r="B3" s="183">
        <v>1317766</v>
      </c>
      <c r="C3" s="183">
        <v>844536772.71000004</v>
      </c>
      <c r="D3" s="183">
        <v>794077</v>
      </c>
      <c r="E3" s="183">
        <v>543262427</v>
      </c>
      <c r="F3" s="143">
        <f>B3+D3</f>
        <v>2111843</v>
      </c>
      <c r="G3" s="143">
        <f>C3+E3</f>
        <v>1387799199.71</v>
      </c>
      <c r="H3" s="76">
        <f>G3/G$2</f>
        <v>0.35184725140985984</v>
      </c>
      <c r="I3" s="181">
        <f>F3/F2</f>
        <v>0.76729642697407308</v>
      </c>
      <c r="J3" s="181">
        <f>E3/G3</f>
        <v>0.39145607456289228</v>
      </c>
    </row>
    <row r="4" spans="1:10" x14ac:dyDescent="0.3">
      <c r="A4" s="184" t="s">
        <v>39</v>
      </c>
      <c r="B4" s="183">
        <v>613080</v>
      </c>
      <c r="C4" s="183">
        <v>416862224</v>
      </c>
      <c r="D4" s="183">
        <v>402658</v>
      </c>
      <c r="E4" s="183">
        <v>290016917</v>
      </c>
      <c r="F4" s="182">
        <f>B4+D4</f>
        <v>1015738</v>
      </c>
      <c r="G4" s="182">
        <f>C4+E4</f>
        <v>706879141</v>
      </c>
      <c r="H4" s="76"/>
      <c r="I4" s="181"/>
      <c r="J4" s="181"/>
    </row>
    <row r="5" spans="1:10" x14ac:dyDescent="0.3">
      <c r="A5" s="184" t="s">
        <v>38</v>
      </c>
      <c r="B5" s="183">
        <v>571770</v>
      </c>
      <c r="C5" s="183">
        <v>343396558</v>
      </c>
      <c r="D5" s="183">
        <v>353023</v>
      </c>
      <c r="E5" s="183">
        <v>226934676</v>
      </c>
      <c r="F5" s="182">
        <f>B5+D5</f>
        <v>924793</v>
      </c>
      <c r="G5" s="182">
        <f>C5+E5</f>
        <v>570331234</v>
      </c>
      <c r="H5" s="76"/>
      <c r="I5" s="181"/>
      <c r="J5" s="181"/>
    </row>
    <row r="6" spans="1:10" x14ac:dyDescent="0.3">
      <c r="A6" s="184" t="s">
        <v>37</v>
      </c>
      <c r="B6" s="183">
        <v>118150</v>
      </c>
      <c r="C6" s="183">
        <v>75829984</v>
      </c>
      <c r="D6" s="183">
        <v>32747</v>
      </c>
      <c r="E6" s="183">
        <v>22011130</v>
      </c>
      <c r="F6" s="182">
        <f>B6+D6</f>
        <v>150897</v>
      </c>
      <c r="G6" s="182">
        <f>C6+E6</f>
        <v>97841114</v>
      </c>
      <c r="H6" s="76"/>
      <c r="I6" s="181"/>
      <c r="J6" s="181"/>
    </row>
    <row r="7" spans="1:10" x14ac:dyDescent="0.3">
      <c r="A7" s="184" t="s">
        <v>36</v>
      </c>
      <c r="B7" s="183">
        <v>14766</v>
      </c>
      <c r="C7" s="183">
        <v>8448006.7100000009</v>
      </c>
      <c r="D7" s="183">
        <v>5649</v>
      </c>
      <c r="E7" s="183">
        <v>4299704</v>
      </c>
      <c r="F7" s="182">
        <f>B7+D7</f>
        <v>20415</v>
      </c>
      <c r="G7" s="182">
        <f>C7+E7</f>
        <v>12747710.710000001</v>
      </c>
      <c r="H7" s="76"/>
      <c r="I7" s="181"/>
      <c r="J7" s="181"/>
    </row>
    <row r="8" spans="1:10" x14ac:dyDescent="0.3">
      <c r="A8" s="180" t="s">
        <v>46</v>
      </c>
      <c r="B8" s="178">
        <v>131507</v>
      </c>
      <c r="C8" s="178">
        <v>77249702.290000007</v>
      </c>
      <c r="D8" s="178">
        <v>143925</v>
      </c>
      <c r="E8" s="178">
        <v>84561323</v>
      </c>
      <c r="F8" s="139">
        <f>B8+D8</f>
        <v>275432</v>
      </c>
      <c r="G8" s="139">
        <f>C8+E8</f>
        <v>161811025.29000002</v>
      </c>
      <c r="H8" s="102">
        <f>G8/G2</f>
        <v>4.1023776716397245E-2</v>
      </c>
      <c r="I8" s="101">
        <f>F8/F2</f>
        <v>0.10007277504735101</v>
      </c>
      <c r="J8" s="101">
        <f>E8/G8</f>
        <v>0.52259308565932383</v>
      </c>
    </row>
    <row r="9" spans="1:10" x14ac:dyDescent="0.3">
      <c r="A9" s="179" t="s">
        <v>39</v>
      </c>
      <c r="B9" s="178">
        <v>62019</v>
      </c>
      <c r="C9" s="178">
        <v>38193035</v>
      </c>
      <c r="D9" s="178">
        <v>82262</v>
      </c>
      <c r="E9" s="178">
        <v>51105688</v>
      </c>
      <c r="F9" s="177">
        <f>B9+D9</f>
        <v>144281</v>
      </c>
      <c r="G9" s="177">
        <f>C9+E9</f>
        <v>89298723</v>
      </c>
      <c r="H9" s="102"/>
      <c r="I9" s="101"/>
      <c r="J9" s="101"/>
    </row>
    <row r="10" spans="1:10" x14ac:dyDescent="0.3">
      <c r="A10" s="179" t="s">
        <v>38</v>
      </c>
      <c r="B10" s="178">
        <v>44248</v>
      </c>
      <c r="C10" s="178">
        <v>22114850</v>
      </c>
      <c r="D10" s="178">
        <v>46317</v>
      </c>
      <c r="E10" s="178">
        <v>23378077</v>
      </c>
      <c r="F10" s="177">
        <f>B10+D10</f>
        <v>90565</v>
      </c>
      <c r="G10" s="177">
        <f>C10+E10</f>
        <v>45492927</v>
      </c>
      <c r="H10" s="102"/>
      <c r="I10" s="101"/>
      <c r="J10" s="101"/>
    </row>
    <row r="11" spans="1:10" x14ac:dyDescent="0.3">
      <c r="A11" s="179" t="s">
        <v>37</v>
      </c>
      <c r="B11" s="178">
        <v>21862</v>
      </c>
      <c r="C11" s="178">
        <v>14990564</v>
      </c>
      <c r="D11" s="178">
        <v>14119</v>
      </c>
      <c r="E11" s="178">
        <v>9334522</v>
      </c>
      <c r="F11" s="177">
        <f>B11+D11</f>
        <v>35981</v>
      </c>
      <c r="G11" s="177">
        <f>C11+E11</f>
        <v>24325086</v>
      </c>
      <c r="H11" s="102"/>
      <c r="I11" s="101"/>
      <c r="J11" s="101"/>
    </row>
    <row r="12" spans="1:10" x14ac:dyDescent="0.3">
      <c r="A12" s="179" t="s">
        <v>36</v>
      </c>
      <c r="B12" s="178">
        <v>3378</v>
      </c>
      <c r="C12" s="178">
        <v>1951253.29</v>
      </c>
      <c r="D12" s="178">
        <v>1227</v>
      </c>
      <c r="E12" s="178">
        <v>743036</v>
      </c>
      <c r="F12" s="177">
        <f>B12+D12</f>
        <v>4605</v>
      </c>
      <c r="G12" s="177">
        <f>C12+E12</f>
        <v>2694289.29</v>
      </c>
      <c r="H12" s="102"/>
      <c r="I12" s="101"/>
      <c r="J12" s="101"/>
    </row>
    <row r="13" spans="1:10" x14ac:dyDescent="0.3">
      <c r="A13" s="160" t="s">
        <v>45</v>
      </c>
      <c r="B13" s="158">
        <v>1119</v>
      </c>
      <c r="C13" s="158">
        <v>855313</v>
      </c>
      <c r="D13" s="158">
        <v>1958</v>
      </c>
      <c r="E13" s="158">
        <v>1562892</v>
      </c>
      <c r="F13" s="118">
        <f>B13+D13</f>
        <v>3077</v>
      </c>
      <c r="G13" s="118">
        <f>C13+E13</f>
        <v>2418205</v>
      </c>
      <c r="H13" s="97">
        <f>G13/G2</f>
        <v>6.1308493532304575E-4</v>
      </c>
      <c r="I13" s="100">
        <f>F13/F2</f>
        <v>1.1179671527661967E-3</v>
      </c>
      <c r="J13" s="100">
        <f>E13/G13</f>
        <v>0.64630252604721272</v>
      </c>
    </row>
    <row r="14" spans="1:10" x14ac:dyDescent="0.3">
      <c r="A14" s="159" t="s">
        <v>39</v>
      </c>
      <c r="B14" s="158">
        <v>55</v>
      </c>
      <c r="C14" s="158">
        <v>104891</v>
      </c>
      <c r="D14" s="158">
        <v>100</v>
      </c>
      <c r="E14" s="158">
        <v>433920</v>
      </c>
      <c r="F14" s="158">
        <f>B14+D14</f>
        <v>155</v>
      </c>
      <c r="G14" s="158">
        <f>C14+E14</f>
        <v>538811</v>
      </c>
      <c r="H14" s="97"/>
      <c r="I14" s="99"/>
      <c r="J14" s="99"/>
    </row>
    <row r="15" spans="1:10" x14ac:dyDescent="0.3">
      <c r="A15" s="159" t="s">
        <v>38</v>
      </c>
      <c r="B15" s="158">
        <v>1064</v>
      </c>
      <c r="C15" s="158">
        <v>750422</v>
      </c>
      <c r="D15" s="158">
        <v>1858</v>
      </c>
      <c r="E15" s="158">
        <v>1128972</v>
      </c>
      <c r="F15" s="158">
        <f>B15+D15</f>
        <v>2922</v>
      </c>
      <c r="G15" s="158">
        <f>C15+E15</f>
        <v>1879394</v>
      </c>
      <c r="H15" s="97"/>
      <c r="I15" s="99"/>
      <c r="J15" s="99"/>
    </row>
    <row r="16" spans="1:10" x14ac:dyDescent="0.3">
      <c r="A16" s="159" t="s">
        <v>36</v>
      </c>
      <c r="B16" s="158">
        <v>0</v>
      </c>
      <c r="C16" s="158">
        <v>0</v>
      </c>
      <c r="D16" s="158">
        <v>0</v>
      </c>
      <c r="E16" s="158">
        <v>0</v>
      </c>
      <c r="F16" s="158">
        <f>B16+D16</f>
        <v>0</v>
      </c>
      <c r="G16" s="158">
        <f>C16+E16</f>
        <v>0</v>
      </c>
      <c r="H16" s="97"/>
      <c r="I16" s="96"/>
      <c r="J16" s="96"/>
    </row>
    <row r="17" spans="1:10" x14ac:dyDescent="0.3">
      <c r="A17" s="176" t="s">
        <v>44</v>
      </c>
      <c r="B17" s="174">
        <v>157353</v>
      </c>
      <c r="C17" s="174">
        <v>144590347</v>
      </c>
      <c r="D17" s="174">
        <v>134884</v>
      </c>
      <c r="E17" s="174">
        <v>252353683.80000001</v>
      </c>
      <c r="F17" s="132">
        <f>B17+D17</f>
        <v>292237</v>
      </c>
      <c r="G17" s="132">
        <f>C17+E17</f>
        <v>396944030.80000001</v>
      </c>
      <c r="H17" s="95">
        <f>G17/G2</f>
        <v>0.10063679690096047</v>
      </c>
      <c r="I17" s="94">
        <f>F17/F2</f>
        <v>0.10617853975396002</v>
      </c>
      <c r="J17" s="94">
        <f>E17/G17</f>
        <v>0.63574122349543094</v>
      </c>
    </row>
    <row r="18" spans="1:10" x14ac:dyDescent="0.3">
      <c r="A18" s="175" t="s">
        <v>39</v>
      </c>
      <c r="B18" s="174">
        <v>76091</v>
      </c>
      <c r="C18" s="174">
        <v>76957769</v>
      </c>
      <c r="D18" s="174">
        <v>72114</v>
      </c>
      <c r="E18" s="174">
        <v>119615896</v>
      </c>
      <c r="F18" s="173">
        <f>B18+D18</f>
        <v>148205</v>
      </c>
      <c r="G18" s="173">
        <f>C18+E18</f>
        <v>196573665</v>
      </c>
      <c r="H18" s="95"/>
      <c r="I18" s="94"/>
      <c r="J18" s="94"/>
    </row>
    <row r="19" spans="1:10" x14ac:dyDescent="0.3">
      <c r="A19" s="175" t="s">
        <v>38</v>
      </c>
      <c r="B19" s="174">
        <v>67092</v>
      </c>
      <c r="C19" s="174">
        <v>41752354</v>
      </c>
      <c r="D19" s="174">
        <v>55788</v>
      </c>
      <c r="E19" s="174">
        <v>102998978</v>
      </c>
      <c r="F19" s="173">
        <f>B19+D19</f>
        <v>122880</v>
      </c>
      <c r="G19" s="173">
        <f>C19+E19</f>
        <v>144751332</v>
      </c>
      <c r="H19" s="95"/>
      <c r="I19" s="94"/>
      <c r="J19" s="94"/>
    </row>
    <row r="20" spans="1:10" x14ac:dyDescent="0.3">
      <c r="A20" s="175" t="s">
        <v>37</v>
      </c>
      <c r="B20" s="174">
        <v>12513</v>
      </c>
      <c r="C20" s="174">
        <v>25607746</v>
      </c>
      <c r="D20" s="174">
        <v>6431</v>
      </c>
      <c r="E20" s="174">
        <v>29577046.800000001</v>
      </c>
      <c r="F20" s="173">
        <f>B20+D20</f>
        <v>18944</v>
      </c>
      <c r="G20" s="173">
        <f>C20+E20</f>
        <v>55184792.799999997</v>
      </c>
      <c r="H20" s="95"/>
      <c r="I20" s="94"/>
      <c r="J20" s="94"/>
    </row>
    <row r="21" spans="1:10" x14ac:dyDescent="0.3">
      <c r="A21" s="175" t="s">
        <v>36</v>
      </c>
      <c r="B21" s="174">
        <v>1657</v>
      </c>
      <c r="C21" s="174">
        <v>272478</v>
      </c>
      <c r="D21" s="174">
        <v>551</v>
      </c>
      <c r="E21" s="174">
        <v>161763</v>
      </c>
      <c r="F21" s="173">
        <f>B21+D21</f>
        <v>2208</v>
      </c>
      <c r="G21" s="173">
        <f>C21+E21</f>
        <v>434241</v>
      </c>
      <c r="H21" s="95"/>
      <c r="I21" s="94"/>
      <c r="J21" s="94"/>
    </row>
    <row r="22" spans="1:10" x14ac:dyDescent="0.3">
      <c r="A22" s="172" t="s">
        <v>43</v>
      </c>
      <c r="B22" s="170">
        <v>19876</v>
      </c>
      <c r="C22" s="170">
        <v>154242987.97999999</v>
      </c>
      <c r="D22" s="170">
        <v>26166</v>
      </c>
      <c r="E22" s="170">
        <v>429824655.30000001</v>
      </c>
      <c r="F22" s="41">
        <f>B22+D22</f>
        <v>46042</v>
      </c>
      <c r="G22" s="41">
        <f>C22+E22</f>
        <v>584067643.27999997</v>
      </c>
      <c r="H22" s="86">
        <f>G22/G2</f>
        <v>0.14807804685897291</v>
      </c>
      <c r="I22" s="87">
        <f>F22/F2</f>
        <v>1.6728450974215544E-2</v>
      </c>
      <c r="J22" s="87">
        <f>E22/G22</f>
        <v>0.73591588276692732</v>
      </c>
    </row>
    <row r="23" spans="1:10" x14ac:dyDescent="0.3">
      <c r="A23" s="171" t="s">
        <v>39</v>
      </c>
      <c r="B23" s="170">
        <v>2726</v>
      </c>
      <c r="C23" s="170">
        <v>45930685</v>
      </c>
      <c r="D23" s="170">
        <v>9109</v>
      </c>
      <c r="E23" s="170">
        <v>207643528</v>
      </c>
      <c r="F23" s="169">
        <f>B23+D23</f>
        <v>11835</v>
      </c>
      <c r="G23" s="169">
        <f>C23+E23</f>
        <v>253574213</v>
      </c>
      <c r="H23" s="86"/>
      <c r="I23" s="87"/>
      <c r="J23" s="87"/>
    </row>
    <row r="24" spans="1:10" x14ac:dyDescent="0.3">
      <c r="A24" s="171" t="s">
        <v>38</v>
      </c>
      <c r="B24" s="170">
        <v>15944</v>
      </c>
      <c r="C24" s="170">
        <v>98707943</v>
      </c>
      <c r="D24" s="170">
        <v>15965</v>
      </c>
      <c r="E24" s="170">
        <v>199302810</v>
      </c>
      <c r="F24" s="169">
        <f>B24+D24</f>
        <v>31909</v>
      </c>
      <c r="G24" s="169">
        <f>C24+E24</f>
        <v>298010753</v>
      </c>
      <c r="H24" s="86"/>
      <c r="I24" s="87"/>
      <c r="J24" s="87"/>
    </row>
    <row r="25" spans="1:10" x14ac:dyDescent="0.3">
      <c r="A25" s="171" t="s">
        <v>37</v>
      </c>
      <c r="B25" s="170">
        <v>222</v>
      </c>
      <c r="C25" s="170">
        <v>5655414</v>
      </c>
      <c r="D25" s="170">
        <v>545</v>
      </c>
      <c r="E25" s="170">
        <v>17807590.699999999</v>
      </c>
      <c r="F25" s="169">
        <f>B25+D25</f>
        <v>767</v>
      </c>
      <c r="G25" s="169">
        <f>C25+E25</f>
        <v>23463004.699999999</v>
      </c>
      <c r="H25" s="86"/>
      <c r="I25" s="87"/>
      <c r="J25" s="87"/>
    </row>
    <row r="26" spans="1:10" x14ac:dyDescent="0.3">
      <c r="A26" s="171" t="s">
        <v>36</v>
      </c>
      <c r="B26" s="170">
        <v>984</v>
      </c>
      <c r="C26" s="170">
        <v>3948945.98</v>
      </c>
      <c r="D26" s="170">
        <v>547</v>
      </c>
      <c r="E26" s="170">
        <v>5070726.5999999996</v>
      </c>
      <c r="F26" s="169">
        <f>B26+D26</f>
        <v>1531</v>
      </c>
      <c r="G26" s="169">
        <f>C26+E26</f>
        <v>9019672.5800000001</v>
      </c>
      <c r="H26" s="86"/>
      <c r="I26" s="87"/>
      <c r="J26" s="87"/>
    </row>
    <row r="27" spans="1:10" x14ac:dyDescent="0.3">
      <c r="A27" s="168" t="s">
        <v>42</v>
      </c>
      <c r="B27" s="166">
        <v>1075</v>
      </c>
      <c r="C27" s="166">
        <v>99902885</v>
      </c>
      <c r="D27" s="166">
        <v>6048</v>
      </c>
      <c r="E27" s="166">
        <v>1293335151.9200001</v>
      </c>
      <c r="F27" s="126">
        <f>B27+D27</f>
        <v>7123</v>
      </c>
      <c r="G27" s="126">
        <f>C27+E27</f>
        <v>1393238036.9200001</v>
      </c>
      <c r="H27" s="88">
        <f>G27/G2</f>
        <v>0.35322615400874019</v>
      </c>
      <c r="I27" s="89">
        <f>F27/F2</f>
        <v>2.5880013094421901E-3</v>
      </c>
      <c r="J27" s="89">
        <f>E27/G27</f>
        <v>0.92829446056407339</v>
      </c>
    </row>
    <row r="28" spans="1:10" x14ac:dyDescent="0.3">
      <c r="A28" s="167" t="s">
        <v>39</v>
      </c>
      <c r="B28" s="166">
        <v>277</v>
      </c>
      <c r="C28" s="166">
        <v>32707555</v>
      </c>
      <c r="D28" s="166">
        <v>2660</v>
      </c>
      <c r="E28" s="166">
        <v>544079918</v>
      </c>
      <c r="F28" s="165">
        <f>B28+D28</f>
        <v>2937</v>
      </c>
      <c r="G28" s="165">
        <f>C28+E28</f>
        <v>576787473</v>
      </c>
      <c r="H28" s="88"/>
      <c r="I28" s="89"/>
      <c r="J28" s="89"/>
    </row>
    <row r="29" spans="1:10" x14ac:dyDescent="0.3">
      <c r="A29" s="167" t="s">
        <v>38</v>
      </c>
      <c r="B29" s="166">
        <v>775</v>
      </c>
      <c r="C29" s="166">
        <v>64599514</v>
      </c>
      <c r="D29" s="166">
        <v>3283</v>
      </c>
      <c r="E29" s="166">
        <v>716614404</v>
      </c>
      <c r="F29" s="165">
        <f>B29+D29</f>
        <v>4058</v>
      </c>
      <c r="G29" s="165">
        <f>C29+E29</f>
        <v>781213918</v>
      </c>
      <c r="H29" s="88"/>
      <c r="I29" s="89"/>
      <c r="J29" s="89"/>
    </row>
    <row r="30" spans="1:10" x14ac:dyDescent="0.3">
      <c r="A30" s="167" t="s">
        <v>37</v>
      </c>
      <c r="B30" s="166">
        <v>19</v>
      </c>
      <c r="C30" s="166">
        <v>1905112</v>
      </c>
      <c r="D30" s="166">
        <v>83</v>
      </c>
      <c r="E30" s="166">
        <v>19424872</v>
      </c>
      <c r="F30" s="165">
        <f>B30+D30</f>
        <v>102</v>
      </c>
      <c r="G30" s="165">
        <f>C30+E30</f>
        <v>21329984</v>
      </c>
      <c r="H30" s="88"/>
      <c r="I30" s="89"/>
      <c r="J30" s="89"/>
    </row>
    <row r="31" spans="1:10" x14ac:dyDescent="0.3">
      <c r="A31" s="167" t="s">
        <v>36</v>
      </c>
      <c r="B31" s="166">
        <v>4</v>
      </c>
      <c r="C31" s="166">
        <v>690704</v>
      </c>
      <c r="D31" s="166">
        <v>22</v>
      </c>
      <c r="E31" s="166">
        <v>13215957.92</v>
      </c>
      <c r="F31" s="165">
        <f>B31+D31</f>
        <v>26</v>
      </c>
      <c r="G31" s="165">
        <f>C31+E31</f>
        <v>13906661.92</v>
      </c>
      <c r="H31" s="88"/>
      <c r="I31" s="89"/>
      <c r="J31" s="89"/>
    </row>
    <row r="32" spans="1:10" x14ac:dyDescent="0.3">
      <c r="A32" s="164" t="s">
        <v>41</v>
      </c>
      <c r="B32" s="162">
        <v>5322</v>
      </c>
      <c r="C32" s="162">
        <v>4272886.0200000005</v>
      </c>
      <c r="D32" s="162">
        <v>10586</v>
      </c>
      <c r="E32" s="162">
        <v>12369602.470000001</v>
      </c>
      <c r="F32" s="122">
        <f>B32+D32</f>
        <v>15908</v>
      </c>
      <c r="G32" s="122">
        <f>C32+E32</f>
        <v>16642488.490000002</v>
      </c>
      <c r="H32" s="90">
        <f>G32/G2</f>
        <v>4.2193523623953247E-3</v>
      </c>
      <c r="I32" s="91">
        <f>F32/F2</f>
        <v>5.7798574800795111E-3</v>
      </c>
      <c r="J32" s="91">
        <f>E32/G32</f>
        <v>0.74325438034297231</v>
      </c>
    </row>
    <row r="33" spans="1:10" x14ac:dyDescent="0.3">
      <c r="A33" s="163" t="s">
        <v>39</v>
      </c>
      <c r="B33" s="162">
        <v>403</v>
      </c>
      <c r="C33" s="162">
        <v>1514620</v>
      </c>
      <c r="D33" s="162">
        <v>709</v>
      </c>
      <c r="E33" s="162">
        <v>5824055</v>
      </c>
      <c r="F33" s="161">
        <f>B33+D33</f>
        <v>1112</v>
      </c>
      <c r="G33" s="161">
        <f>C33+E33</f>
        <v>7338675</v>
      </c>
      <c r="H33" s="90"/>
      <c r="I33" s="91"/>
      <c r="J33" s="91"/>
    </row>
    <row r="34" spans="1:10" x14ac:dyDescent="0.3">
      <c r="A34" s="163" t="s">
        <v>38</v>
      </c>
      <c r="B34" s="162">
        <v>4449</v>
      </c>
      <c r="C34" s="162">
        <v>2116419</v>
      </c>
      <c r="D34" s="162">
        <v>8230</v>
      </c>
      <c r="E34" s="162">
        <v>5880843</v>
      </c>
      <c r="F34" s="161">
        <f>B34+D34</f>
        <v>12679</v>
      </c>
      <c r="G34" s="161">
        <f>C34+E34</f>
        <v>7997262</v>
      </c>
      <c r="H34" s="90"/>
      <c r="I34" s="91"/>
      <c r="J34" s="91"/>
    </row>
    <row r="35" spans="1:10" x14ac:dyDescent="0.3">
      <c r="A35" s="163" t="s">
        <v>37</v>
      </c>
      <c r="B35" s="162">
        <v>146</v>
      </c>
      <c r="C35" s="162">
        <v>580006.40000000002</v>
      </c>
      <c r="D35" s="162">
        <v>1457</v>
      </c>
      <c r="E35" s="162">
        <v>589766.30000000005</v>
      </c>
      <c r="F35" s="161">
        <f>B35+D35</f>
        <v>1603</v>
      </c>
      <c r="G35" s="161">
        <f>C35+E35</f>
        <v>1169772.7000000002</v>
      </c>
      <c r="H35" s="90"/>
      <c r="I35" s="91"/>
      <c r="J35" s="91"/>
    </row>
    <row r="36" spans="1:10" x14ac:dyDescent="0.3">
      <c r="A36" s="163" t="s">
        <v>36</v>
      </c>
      <c r="B36" s="162">
        <v>324</v>
      </c>
      <c r="C36" s="162">
        <v>61840.62</v>
      </c>
      <c r="D36" s="162">
        <v>190</v>
      </c>
      <c r="E36" s="162">
        <v>74938.17</v>
      </c>
      <c r="F36" s="161">
        <f>B36+D36</f>
        <v>514</v>
      </c>
      <c r="G36" s="161">
        <f>C36+E36</f>
        <v>136778.79</v>
      </c>
      <c r="H36" s="90"/>
      <c r="I36" s="91"/>
      <c r="J36" s="91"/>
    </row>
    <row r="37" spans="1:10" x14ac:dyDescent="0.3">
      <c r="A37" s="160" t="s">
        <v>40</v>
      </c>
      <c r="B37" s="158">
        <v>494</v>
      </c>
      <c r="C37" s="158">
        <v>886865.89999999991</v>
      </c>
      <c r="D37" s="158">
        <v>161</v>
      </c>
      <c r="E37" s="158">
        <v>515486.1</v>
      </c>
      <c r="F37" s="116">
        <f>B37+D37</f>
        <v>655</v>
      </c>
      <c r="G37" s="116">
        <f>C37+E37</f>
        <v>1402352</v>
      </c>
      <c r="H37" s="92">
        <f>G37/G2</f>
        <v>3.5553680735096651E-4</v>
      </c>
      <c r="I37" s="93">
        <f>F37/F2</f>
        <v>2.379813081124013E-4</v>
      </c>
      <c r="J37" s="93">
        <f>E37/G37</f>
        <v>0.36758681129987336</v>
      </c>
    </row>
    <row r="38" spans="1:10" x14ac:dyDescent="0.3">
      <c r="A38" s="159" t="s">
        <v>39</v>
      </c>
      <c r="B38" s="158">
        <v>0</v>
      </c>
      <c r="C38" s="158">
        <v>0</v>
      </c>
      <c r="D38" s="158">
        <v>0</v>
      </c>
      <c r="E38" s="158">
        <v>0</v>
      </c>
      <c r="F38" s="157">
        <f>B38+D38</f>
        <v>0</v>
      </c>
      <c r="G38" s="157">
        <f>C38+E38</f>
        <v>0</v>
      </c>
      <c r="H38" s="92"/>
      <c r="I38" s="93"/>
      <c r="J38" s="93"/>
    </row>
    <row r="39" spans="1:10" x14ac:dyDescent="0.3">
      <c r="A39" s="159" t="s">
        <v>38</v>
      </c>
      <c r="B39" s="158">
        <v>0</v>
      </c>
      <c r="C39" s="158">
        <v>0</v>
      </c>
      <c r="D39" s="158">
        <v>0</v>
      </c>
      <c r="E39" s="158">
        <v>0</v>
      </c>
      <c r="F39" s="157">
        <f>B39+D39</f>
        <v>0</v>
      </c>
      <c r="G39" s="157">
        <f>C39+E39</f>
        <v>0</v>
      </c>
      <c r="H39" s="92"/>
      <c r="I39" s="93"/>
      <c r="J39" s="93"/>
    </row>
    <row r="40" spans="1:10" x14ac:dyDescent="0.3">
      <c r="A40" s="159" t="s">
        <v>37</v>
      </c>
      <c r="B40" s="158">
        <v>465</v>
      </c>
      <c r="C40" s="158">
        <v>867083.89999999991</v>
      </c>
      <c r="D40" s="158">
        <v>161</v>
      </c>
      <c r="E40" s="158">
        <v>515486.1</v>
      </c>
      <c r="F40" s="157">
        <f>B40+D40</f>
        <v>626</v>
      </c>
      <c r="G40" s="157">
        <f>C40+E40</f>
        <v>1382570</v>
      </c>
      <c r="H40" s="92"/>
      <c r="I40" s="93"/>
      <c r="J40" s="93"/>
    </row>
    <row r="41" spans="1:10" x14ac:dyDescent="0.3">
      <c r="A41" s="159" t="s">
        <v>36</v>
      </c>
      <c r="B41" s="158">
        <v>29</v>
      </c>
      <c r="C41" s="158">
        <v>19782</v>
      </c>
      <c r="D41" s="158">
        <v>0</v>
      </c>
      <c r="E41" s="158">
        <v>0</v>
      </c>
      <c r="F41" s="157">
        <f>B41+D41</f>
        <v>29</v>
      </c>
      <c r="G41" s="157">
        <f>C41+E41</f>
        <v>19782</v>
      </c>
      <c r="H41" s="92"/>
      <c r="I41" s="93"/>
      <c r="J41" s="93"/>
    </row>
    <row r="43" spans="1:10" x14ac:dyDescent="0.3">
      <c r="F43" s="156"/>
    </row>
    <row r="44" spans="1:10" x14ac:dyDescent="0.3">
      <c r="A44" s="155" t="s">
        <v>22</v>
      </c>
    </row>
    <row r="45" spans="1:10" x14ac:dyDescent="0.3">
      <c r="A45" s="155" t="s">
        <v>23</v>
      </c>
    </row>
    <row r="46" spans="1:10" x14ac:dyDescent="0.3">
      <c r="A46" s="155" t="s">
        <v>24</v>
      </c>
    </row>
    <row r="47" spans="1:10" x14ac:dyDescent="0.3">
      <c r="A47" s="155" t="s">
        <v>25</v>
      </c>
    </row>
    <row r="48" spans="1:10" x14ac:dyDescent="0.3">
      <c r="A48" s="155" t="s">
        <v>26</v>
      </c>
    </row>
    <row r="49" spans="1:1" x14ac:dyDescent="0.3">
      <c r="A49" s="155" t="s">
        <v>27</v>
      </c>
    </row>
  </sheetData>
  <mergeCells count="24">
    <mergeCell ref="H32:H36"/>
    <mergeCell ref="I32:I36"/>
    <mergeCell ref="J32:J36"/>
    <mergeCell ref="H37:H41"/>
    <mergeCell ref="I37:I41"/>
    <mergeCell ref="J37:J41"/>
    <mergeCell ref="H22:H26"/>
    <mergeCell ref="I22:I26"/>
    <mergeCell ref="J22:J26"/>
    <mergeCell ref="H27:H31"/>
    <mergeCell ref="I27:I31"/>
    <mergeCell ref="J27:J31"/>
    <mergeCell ref="H13:H16"/>
    <mergeCell ref="I13:I16"/>
    <mergeCell ref="J13:J16"/>
    <mergeCell ref="H17:H21"/>
    <mergeCell ref="I17:I21"/>
    <mergeCell ref="J17:J21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activeCell="K26" sqref="K26"/>
    </sheetView>
  </sheetViews>
  <sheetFormatPr defaultColWidth="9.109375" defaultRowHeight="14.4" x14ac:dyDescent="0.3"/>
  <cols>
    <col min="1" max="1" width="17.44140625" style="155" customWidth="1"/>
    <col min="2" max="2" width="13.109375" style="156" customWidth="1"/>
    <col min="3" max="3" width="14.44140625" style="156" customWidth="1"/>
    <col min="4" max="4" width="13.109375" style="156" customWidth="1"/>
    <col min="5" max="5" width="14.109375" style="156" customWidth="1"/>
    <col min="6" max="6" width="11.44140625" style="155" customWidth="1"/>
    <col min="7" max="7" width="12.88671875" style="155" customWidth="1"/>
    <col min="8" max="8" width="12.6640625" style="155" bestFit="1" customWidth="1"/>
    <col min="9" max="9" width="11.88671875" style="155" customWidth="1"/>
    <col min="10" max="10" width="13.6640625" style="155" bestFit="1" customWidth="1"/>
    <col min="11" max="11" width="9.109375" style="155"/>
    <col min="12" max="12" width="12.6640625" style="155" bestFit="1" customWidth="1"/>
    <col min="13" max="16384" width="9.109375" style="155"/>
  </cols>
  <sheetData>
    <row r="1" spans="1:10" ht="43.2" x14ac:dyDescent="0.3">
      <c r="A1" s="111">
        <v>2016</v>
      </c>
      <c r="B1" s="110" t="s">
        <v>0</v>
      </c>
      <c r="C1" s="110" t="s">
        <v>1</v>
      </c>
      <c r="D1" s="110" t="s">
        <v>2</v>
      </c>
      <c r="E1" s="110" t="s">
        <v>3</v>
      </c>
      <c r="F1" s="109" t="s">
        <v>4</v>
      </c>
      <c r="G1" s="109" t="s">
        <v>5</v>
      </c>
      <c r="H1" s="108" t="s">
        <v>6</v>
      </c>
      <c r="I1" s="108" t="s">
        <v>7</v>
      </c>
      <c r="J1" s="107" t="s">
        <v>8</v>
      </c>
    </row>
    <row r="2" spans="1:10" x14ac:dyDescent="0.3">
      <c r="A2" s="188" t="s">
        <v>52</v>
      </c>
      <c r="B2" s="6">
        <v>1616618</v>
      </c>
      <c r="C2" s="6">
        <v>1487901001.45</v>
      </c>
      <c r="D2" s="6">
        <v>1114420</v>
      </c>
      <c r="E2" s="6">
        <v>3039878264.9300003</v>
      </c>
      <c r="F2" s="104">
        <f>B2+D2</f>
        <v>2731038</v>
      </c>
      <c r="G2" s="104">
        <f>C2+E2</f>
        <v>4527779266.3800001</v>
      </c>
      <c r="H2" s="187">
        <f>SUM(H3:H36)</f>
        <v>0.9996142748801895</v>
      </c>
      <c r="I2" s="186">
        <f>SUM(I3:I36)</f>
        <v>0.99975760132228131</v>
      </c>
      <c r="J2" s="186">
        <f>E2/G2</f>
        <v>0.67138393594005963</v>
      </c>
    </row>
    <row r="3" spans="1:10" x14ac:dyDescent="0.3">
      <c r="A3" s="185" t="s">
        <v>47</v>
      </c>
      <c r="B3" s="183">
        <v>1301151</v>
      </c>
      <c r="C3" s="183">
        <v>968164921.5</v>
      </c>
      <c r="D3" s="183">
        <v>787972</v>
      </c>
      <c r="E3" s="183">
        <v>643819665</v>
      </c>
      <c r="F3" s="143">
        <f>B3+D3</f>
        <v>2089123</v>
      </c>
      <c r="G3" s="143">
        <f>C3+E3</f>
        <v>1611984586.5</v>
      </c>
      <c r="H3" s="76">
        <f>G3/G$2</f>
        <v>0.35602101861931007</v>
      </c>
      <c r="I3" s="181">
        <f>F3/F2</f>
        <v>0.76495566887022448</v>
      </c>
      <c r="J3" s="181">
        <f>E3/G3</f>
        <v>0.39939567064836817</v>
      </c>
    </row>
    <row r="4" spans="1:10" x14ac:dyDescent="0.3">
      <c r="A4" s="184" t="s">
        <v>39</v>
      </c>
      <c r="B4" s="183">
        <v>595088</v>
      </c>
      <c r="C4" s="183">
        <v>459351830</v>
      </c>
      <c r="D4" s="183">
        <v>396267</v>
      </c>
      <c r="E4" s="183">
        <v>329347627</v>
      </c>
      <c r="F4" s="182">
        <f>B4+D4</f>
        <v>991355</v>
      </c>
      <c r="G4" s="182">
        <f>C4+E4</f>
        <v>788699457</v>
      </c>
      <c r="H4" s="76"/>
      <c r="I4" s="181"/>
      <c r="J4" s="181"/>
    </row>
    <row r="5" spans="1:10" x14ac:dyDescent="0.3">
      <c r="A5" s="184" t="s">
        <v>38</v>
      </c>
      <c r="B5" s="183">
        <v>572356</v>
      </c>
      <c r="C5" s="183">
        <v>412217231</v>
      </c>
      <c r="D5" s="183">
        <v>353556</v>
      </c>
      <c r="E5" s="183">
        <v>284835023</v>
      </c>
      <c r="F5" s="182">
        <f>B5+D5</f>
        <v>925912</v>
      </c>
      <c r="G5" s="182">
        <f>C5+E5</f>
        <v>697052254</v>
      </c>
      <c r="H5" s="76"/>
      <c r="I5" s="181"/>
      <c r="J5" s="181"/>
    </row>
    <row r="6" spans="1:10" x14ac:dyDescent="0.3">
      <c r="A6" s="184" t="s">
        <v>37</v>
      </c>
      <c r="B6" s="183">
        <v>118841</v>
      </c>
      <c r="C6" s="183">
        <v>86286633</v>
      </c>
      <c r="D6" s="183">
        <v>32478</v>
      </c>
      <c r="E6" s="183">
        <v>24647396</v>
      </c>
      <c r="F6" s="182">
        <f>B6+D6</f>
        <v>151319</v>
      </c>
      <c r="G6" s="182">
        <f>C6+E6</f>
        <v>110934029</v>
      </c>
      <c r="H6" s="76"/>
      <c r="I6" s="181"/>
      <c r="J6" s="181"/>
    </row>
    <row r="7" spans="1:10" x14ac:dyDescent="0.3">
      <c r="A7" s="184" t="s">
        <v>36</v>
      </c>
      <c r="B7" s="183">
        <v>14866</v>
      </c>
      <c r="C7" s="183">
        <v>10309227.5</v>
      </c>
      <c r="D7" s="183">
        <v>5671</v>
      </c>
      <c r="E7" s="183">
        <v>4989619</v>
      </c>
      <c r="F7" s="182">
        <f>B7+D7</f>
        <v>20537</v>
      </c>
      <c r="G7" s="182">
        <f>C7+E7</f>
        <v>15298846.5</v>
      </c>
      <c r="H7" s="76"/>
      <c r="I7" s="181"/>
      <c r="J7" s="181"/>
    </row>
    <row r="8" spans="1:10" x14ac:dyDescent="0.3">
      <c r="A8" s="180" t="s">
        <v>46</v>
      </c>
      <c r="B8" s="178">
        <v>131964</v>
      </c>
      <c r="C8" s="178">
        <v>90970254.5</v>
      </c>
      <c r="D8" s="178">
        <v>144585</v>
      </c>
      <c r="E8" s="178">
        <v>99831513.799999997</v>
      </c>
      <c r="F8" s="139">
        <f>B8+D8</f>
        <v>276549</v>
      </c>
      <c r="G8" s="139">
        <f>C8+E8</f>
        <v>190801768.30000001</v>
      </c>
      <c r="H8" s="102">
        <f>G8/G2</f>
        <v>4.2140253990903521E-2</v>
      </c>
      <c r="I8" s="101">
        <f>F8/F2</f>
        <v>0.101261498375343</v>
      </c>
      <c r="J8" s="101">
        <f>E8/G8</f>
        <v>0.52322111419341599</v>
      </c>
    </row>
    <row r="9" spans="1:10" x14ac:dyDescent="0.3">
      <c r="A9" s="179" t="s">
        <v>39</v>
      </c>
      <c r="B9" s="178">
        <v>62834</v>
      </c>
      <c r="C9" s="178">
        <v>42886701</v>
      </c>
      <c r="D9" s="178">
        <v>83611</v>
      </c>
      <c r="E9" s="178">
        <v>58826583</v>
      </c>
      <c r="F9" s="177">
        <f>B9+D9</f>
        <v>146445</v>
      </c>
      <c r="G9" s="177">
        <f>C9+E9</f>
        <v>101713284</v>
      </c>
      <c r="H9" s="102"/>
      <c r="I9" s="101"/>
      <c r="J9" s="101"/>
    </row>
    <row r="10" spans="1:10" x14ac:dyDescent="0.3">
      <c r="A10" s="179" t="s">
        <v>38</v>
      </c>
      <c r="B10" s="178">
        <v>44116</v>
      </c>
      <c r="C10" s="178">
        <v>27051626</v>
      </c>
      <c r="D10" s="178">
        <v>45813</v>
      </c>
      <c r="E10" s="178">
        <v>28963909</v>
      </c>
      <c r="F10" s="177">
        <f>B10+D10</f>
        <v>89929</v>
      </c>
      <c r="G10" s="177">
        <f>C10+E10</f>
        <v>56015535</v>
      </c>
      <c r="H10" s="102"/>
      <c r="I10" s="101"/>
      <c r="J10" s="101"/>
    </row>
    <row r="11" spans="1:10" x14ac:dyDescent="0.3">
      <c r="A11" s="179" t="s">
        <v>37</v>
      </c>
      <c r="B11" s="178">
        <v>21706</v>
      </c>
      <c r="C11" s="178">
        <v>18715007</v>
      </c>
      <c r="D11" s="178">
        <v>13957</v>
      </c>
      <c r="E11" s="178">
        <v>11185805.800000001</v>
      </c>
      <c r="F11" s="177">
        <f>B11+D11</f>
        <v>35663</v>
      </c>
      <c r="G11" s="177">
        <f>C11+E11</f>
        <v>29900812.800000001</v>
      </c>
      <c r="H11" s="102"/>
      <c r="I11" s="101"/>
      <c r="J11" s="101"/>
    </row>
    <row r="12" spans="1:10" x14ac:dyDescent="0.3">
      <c r="A12" s="179" t="s">
        <v>36</v>
      </c>
      <c r="B12" s="178">
        <v>3308</v>
      </c>
      <c r="C12" s="178">
        <v>2316920.5</v>
      </c>
      <c r="D12" s="178">
        <v>1204</v>
      </c>
      <c r="E12" s="178">
        <v>855216</v>
      </c>
      <c r="F12" s="177">
        <f>B12+D12</f>
        <v>4512</v>
      </c>
      <c r="G12" s="177">
        <f>C12+E12</f>
        <v>3172136.5</v>
      </c>
      <c r="H12" s="102"/>
      <c r="I12" s="101"/>
      <c r="J12" s="101"/>
    </row>
    <row r="13" spans="1:10" x14ac:dyDescent="0.3">
      <c r="A13" s="191" t="s">
        <v>45</v>
      </c>
      <c r="B13" s="189">
        <v>1106</v>
      </c>
      <c r="C13" s="189">
        <v>981238</v>
      </c>
      <c r="D13" s="189">
        <v>1951</v>
      </c>
      <c r="E13" s="189">
        <v>1778119</v>
      </c>
      <c r="F13" s="118">
        <f>B13+D13</f>
        <v>3057</v>
      </c>
      <c r="G13" s="118">
        <f>C13+E13</f>
        <v>2759357</v>
      </c>
      <c r="H13" s="97">
        <f>G13/G2</f>
        <v>6.0942833951490986E-4</v>
      </c>
      <c r="I13" s="100">
        <f>F13/F2</f>
        <v>1.1193546190129907E-3</v>
      </c>
      <c r="J13" s="100">
        <f>E13/G13</f>
        <v>0.64439614011525148</v>
      </c>
    </row>
    <row r="14" spans="1:10" x14ac:dyDescent="0.3">
      <c r="A14" s="190" t="s">
        <v>39</v>
      </c>
      <c r="B14" s="189">
        <v>54</v>
      </c>
      <c r="C14" s="189">
        <v>99080</v>
      </c>
      <c r="D14" s="189">
        <v>103</v>
      </c>
      <c r="E14" s="189">
        <v>462947</v>
      </c>
      <c r="F14" s="158">
        <f>B14+D14</f>
        <v>157</v>
      </c>
      <c r="G14" s="158">
        <f>C14+E14</f>
        <v>562027</v>
      </c>
      <c r="H14" s="97"/>
      <c r="I14" s="99"/>
      <c r="J14" s="99"/>
    </row>
    <row r="15" spans="1:10" x14ac:dyDescent="0.3">
      <c r="A15" s="190" t="s">
        <v>38</v>
      </c>
      <c r="B15" s="189">
        <v>1052</v>
      </c>
      <c r="C15" s="189">
        <v>882158</v>
      </c>
      <c r="D15" s="189">
        <v>1848</v>
      </c>
      <c r="E15" s="189">
        <v>1315172</v>
      </c>
      <c r="F15" s="158">
        <f>B15+D15</f>
        <v>2900</v>
      </c>
      <c r="G15" s="158">
        <f>C15+E15</f>
        <v>2197330</v>
      </c>
      <c r="H15" s="97"/>
      <c r="I15" s="99"/>
      <c r="J15" s="99"/>
    </row>
    <row r="16" spans="1:10" x14ac:dyDescent="0.3">
      <c r="A16" s="190" t="s">
        <v>36</v>
      </c>
      <c r="B16" s="189">
        <v>0</v>
      </c>
      <c r="C16" s="189">
        <v>0</v>
      </c>
      <c r="D16" s="189">
        <v>0</v>
      </c>
      <c r="E16" s="189">
        <v>0</v>
      </c>
      <c r="F16" s="158">
        <f>B16+D16</f>
        <v>0</v>
      </c>
      <c r="G16" s="158">
        <f>C16+E16</f>
        <v>0</v>
      </c>
      <c r="H16" s="97"/>
      <c r="I16" s="96"/>
      <c r="J16" s="96"/>
    </row>
    <row r="17" spans="1:10" x14ac:dyDescent="0.3">
      <c r="A17" s="176" t="s">
        <v>44</v>
      </c>
      <c r="B17" s="174">
        <v>155768</v>
      </c>
      <c r="C17" s="174">
        <v>155603860</v>
      </c>
      <c r="D17" s="174">
        <v>136392</v>
      </c>
      <c r="E17" s="174">
        <v>320347929.80000001</v>
      </c>
      <c r="F17" s="132">
        <f>B17+D17</f>
        <v>292160</v>
      </c>
      <c r="G17" s="132">
        <f>C17+E17</f>
        <v>475951789.80000001</v>
      </c>
      <c r="H17" s="95">
        <f>G17/G2</f>
        <v>0.10511815214448997</v>
      </c>
      <c r="I17" s="94">
        <f>F17/F2</f>
        <v>0.10697764000354444</v>
      </c>
      <c r="J17" s="94">
        <f>E17/G17</f>
        <v>0.67306802215117967</v>
      </c>
    </row>
    <row r="18" spans="1:10" x14ac:dyDescent="0.3">
      <c r="A18" s="175" t="s">
        <v>39</v>
      </c>
      <c r="B18" s="174">
        <v>74551</v>
      </c>
      <c r="C18" s="174">
        <v>81072086</v>
      </c>
      <c r="D18" s="174">
        <v>71730</v>
      </c>
      <c r="E18" s="174">
        <v>124119503</v>
      </c>
      <c r="F18" s="173">
        <f>B18+D18</f>
        <v>146281</v>
      </c>
      <c r="G18" s="173">
        <f>C18+E18</f>
        <v>205191589</v>
      </c>
      <c r="H18" s="95"/>
      <c r="I18" s="94"/>
      <c r="J18" s="94"/>
    </row>
    <row r="19" spans="1:10" x14ac:dyDescent="0.3">
      <c r="A19" s="175" t="s">
        <v>38</v>
      </c>
      <c r="B19" s="174">
        <v>67025</v>
      </c>
      <c r="C19" s="174">
        <v>46853821</v>
      </c>
      <c r="D19" s="174">
        <v>55915</v>
      </c>
      <c r="E19" s="174">
        <v>118870944</v>
      </c>
      <c r="F19" s="173">
        <f>B19+D19</f>
        <v>122940</v>
      </c>
      <c r="G19" s="173">
        <f>C19+E19</f>
        <v>165724765</v>
      </c>
      <c r="H19" s="95"/>
      <c r="I19" s="94"/>
      <c r="J19" s="94"/>
    </row>
    <row r="20" spans="1:10" x14ac:dyDescent="0.3">
      <c r="A20" s="175" t="s">
        <v>37</v>
      </c>
      <c r="B20" s="174">
        <v>12536</v>
      </c>
      <c r="C20" s="174">
        <v>27375337</v>
      </c>
      <c r="D20" s="174">
        <v>8194</v>
      </c>
      <c r="E20" s="174">
        <v>77181814.799999997</v>
      </c>
      <c r="F20" s="173">
        <f>B20+D20</f>
        <v>20730</v>
      </c>
      <c r="G20" s="173">
        <f>C20+E20</f>
        <v>104557151.8</v>
      </c>
      <c r="H20" s="95"/>
      <c r="I20" s="94"/>
      <c r="J20" s="94"/>
    </row>
    <row r="21" spans="1:10" x14ac:dyDescent="0.3">
      <c r="A21" s="175" t="s">
        <v>36</v>
      </c>
      <c r="B21" s="174">
        <v>1656</v>
      </c>
      <c r="C21" s="174">
        <v>302616</v>
      </c>
      <c r="D21" s="174">
        <v>553</v>
      </c>
      <c r="E21" s="174">
        <v>175668</v>
      </c>
      <c r="F21" s="173">
        <f>B21+D21</f>
        <v>2209</v>
      </c>
      <c r="G21" s="173">
        <f>C21+E21</f>
        <v>478284</v>
      </c>
      <c r="H21" s="95"/>
      <c r="I21" s="94"/>
      <c r="J21" s="94"/>
    </row>
    <row r="22" spans="1:10" x14ac:dyDescent="0.3">
      <c r="A22" s="172" t="s">
        <v>43</v>
      </c>
      <c r="B22" s="170">
        <v>19823</v>
      </c>
      <c r="C22" s="170">
        <v>167178339.13</v>
      </c>
      <c r="D22" s="170">
        <v>26456</v>
      </c>
      <c r="E22" s="170">
        <v>470101247.90000004</v>
      </c>
      <c r="F22" s="41">
        <f>B22+D22</f>
        <v>46279</v>
      </c>
      <c r="G22" s="41">
        <f>C22+E22</f>
        <v>637279587.02999997</v>
      </c>
      <c r="H22" s="86">
        <f>G22/G2</f>
        <v>0.14074881957298035</v>
      </c>
      <c r="I22" s="87">
        <f>F22/F2</f>
        <v>1.6945571610501208E-2</v>
      </c>
      <c r="J22" s="87">
        <f>E22/G22</f>
        <v>0.73766876810047577</v>
      </c>
    </row>
    <row r="23" spans="1:10" x14ac:dyDescent="0.3">
      <c r="A23" s="171" t="s">
        <v>39</v>
      </c>
      <c r="B23" s="170">
        <v>2640</v>
      </c>
      <c r="C23" s="170">
        <v>45256909</v>
      </c>
      <c r="D23" s="170">
        <v>9018</v>
      </c>
      <c r="E23" s="170">
        <v>211413633</v>
      </c>
      <c r="F23" s="169">
        <f>B23+D23</f>
        <v>11658</v>
      </c>
      <c r="G23" s="169">
        <f>C23+E23</f>
        <v>256670542</v>
      </c>
      <c r="H23" s="86"/>
      <c r="I23" s="87"/>
      <c r="J23" s="87"/>
    </row>
    <row r="24" spans="1:10" x14ac:dyDescent="0.3">
      <c r="A24" s="171" t="s">
        <v>38</v>
      </c>
      <c r="B24" s="170">
        <v>15979</v>
      </c>
      <c r="C24" s="170">
        <v>111540749</v>
      </c>
      <c r="D24" s="170">
        <v>16074</v>
      </c>
      <c r="E24" s="170">
        <v>221428387</v>
      </c>
      <c r="F24" s="169">
        <f>B24+D24</f>
        <v>32053</v>
      </c>
      <c r="G24" s="169">
        <f>C24+E24</f>
        <v>332969136</v>
      </c>
      <c r="H24" s="86"/>
      <c r="I24" s="87"/>
      <c r="J24" s="87"/>
    </row>
    <row r="25" spans="1:10" x14ac:dyDescent="0.3">
      <c r="A25" s="171" t="s">
        <v>37</v>
      </c>
      <c r="B25" s="170">
        <v>221</v>
      </c>
      <c r="C25" s="170">
        <v>5938094</v>
      </c>
      <c r="D25" s="170">
        <v>815</v>
      </c>
      <c r="E25" s="170">
        <v>31560972.800000001</v>
      </c>
      <c r="F25" s="169">
        <f>B25+D25</f>
        <v>1036</v>
      </c>
      <c r="G25" s="169">
        <f>C25+E25</f>
        <v>37499066.799999997</v>
      </c>
      <c r="H25" s="86"/>
      <c r="I25" s="87"/>
      <c r="J25" s="87"/>
    </row>
    <row r="26" spans="1:10" x14ac:dyDescent="0.3">
      <c r="A26" s="171" t="s">
        <v>36</v>
      </c>
      <c r="B26" s="170">
        <v>983</v>
      </c>
      <c r="C26" s="170">
        <v>4442587.13</v>
      </c>
      <c r="D26" s="170">
        <v>549</v>
      </c>
      <c r="E26" s="170">
        <v>5698255.0999999996</v>
      </c>
      <c r="F26" s="169">
        <f>B26+D26</f>
        <v>1532</v>
      </c>
      <c r="G26" s="169">
        <f>C26+E26</f>
        <v>10140842.23</v>
      </c>
      <c r="H26" s="86"/>
      <c r="I26" s="87"/>
      <c r="J26" s="87"/>
    </row>
    <row r="27" spans="1:10" x14ac:dyDescent="0.3">
      <c r="A27" s="168" t="s">
        <v>42</v>
      </c>
      <c r="B27" s="166">
        <v>1083</v>
      </c>
      <c r="C27" s="166">
        <v>100464765</v>
      </c>
      <c r="D27" s="166">
        <v>6257</v>
      </c>
      <c r="E27" s="166">
        <v>1490201527.04</v>
      </c>
      <c r="F27" s="126">
        <f>B27+D27</f>
        <v>7340</v>
      </c>
      <c r="G27" s="126">
        <f>C27+E27</f>
        <v>1590666292.04</v>
      </c>
      <c r="H27" s="88">
        <f>G27/G2</f>
        <v>0.35131268519451297</v>
      </c>
      <c r="I27" s="89">
        <f>F27/F2</f>
        <v>2.687622801293867E-3</v>
      </c>
      <c r="J27" s="89">
        <f>E27/G27</f>
        <v>0.93684108005384603</v>
      </c>
    </row>
    <row r="28" spans="1:10" x14ac:dyDescent="0.3">
      <c r="A28" s="167" t="s">
        <v>39</v>
      </c>
      <c r="B28" s="166">
        <v>280</v>
      </c>
      <c r="C28" s="166">
        <v>27178794</v>
      </c>
      <c r="D28" s="166">
        <v>2688</v>
      </c>
      <c r="E28" s="166">
        <v>608905965</v>
      </c>
      <c r="F28" s="165">
        <f>B28+D28</f>
        <v>2968</v>
      </c>
      <c r="G28" s="165">
        <f>C28+E28</f>
        <v>636084759</v>
      </c>
      <c r="H28" s="88"/>
      <c r="I28" s="89"/>
      <c r="J28" s="89"/>
    </row>
    <row r="29" spans="1:10" x14ac:dyDescent="0.3">
      <c r="A29" s="167" t="s">
        <v>38</v>
      </c>
      <c r="B29" s="166">
        <v>780</v>
      </c>
      <c r="C29" s="166">
        <v>70392327</v>
      </c>
      <c r="D29" s="166">
        <v>3336</v>
      </c>
      <c r="E29" s="166">
        <v>801431487</v>
      </c>
      <c r="F29" s="165">
        <f>B29+D29</f>
        <v>4116</v>
      </c>
      <c r="G29" s="165">
        <f>C29+E29</f>
        <v>871823814</v>
      </c>
      <c r="H29" s="88"/>
      <c r="I29" s="89"/>
      <c r="J29" s="89"/>
    </row>
    <row r="30" spans="1:10" x14ac:dyDescent="0.3">
      <c r="A30" s="167" t="s">
        <v>37</v>
      </c>
      <c r="B30" s="166">
        <v>19</v>
      </c>
      <c r="C30" s="166">
        <v>2188708</v>
      </c>
      <c r="D30" s="166">
        <v>211</v>
      </c>
      <c r="E30" s="166">
        <v>66108591</v>
      </c>
      <c r="F30" s="165">
        <f>B30+D30</f>
        <v>230</v>
      </c>
      <c r="G30" s="165">
        <f>C30+E30</f>
        <v>68297299</v>
      </c>
      <c r="H30" s="88"/>
      <c r="I30" s="89"/>
      <c r="J30" s="89"/>
    </row>
    <row r="31" spans="1:10" x14ac:dyDescent="0.3">
      <c r="A31" s="167" t="s">
        <v>36</v>
      </c>
      <c r="B31" s="166">
        <v>4</v>
      </c>
      <c r="C31" s="166">
        <v>704936</v>
      </c>
      <c r="D31" s="166">
        <v>22</v>
      </c>
      <c r="E31" s="166">
        <v>13755484.039999999</v>
      </c>
      <c r="F31" s="165">
        <f>B31+D31</f>
        <v>26</v>
      </c>
      <c r="G31" s="165">
        <f>C31+E31</f>
        <v>14460420.039999999</v>
      </c>
      <c r="H31" s="88"/>
      <c r="I31" s="89"/>
      <c r="J31" s="89"/>
    </row>
    <row r="32" spans="1:10" x14ac:dyDescent="0.3">
      <c r="A32" s="164" t="s">
        <v>41</v>
      </c>
      <c r="B32" s="162">
        <v>5229</v>
      </c>
      <c r="C32" s="162">
        <v>3614606.92</v>
      </c>
      <c r="D32" s="162">
        <v>10639</v>
      </c>
      <c r="E32" s="162">
        <v>12974800.59</v>
      </c>
      <c r="F32" s="122">
        <f>B32+D32</f>
        <v>15868</v>
      </c>
      <c r="G32" s="122">
        <f>C32+E32</f>
        <v>16589407.51</v>
      </c>
      <c r="H32" s="90">
        <f>G32/G2</f>
        <v>3.6639170184776652E-3</v>
      </c>
      <c r="I32" s="91">
        <f>F32/F2</f>
        <v>5.8102450423611826E-3</v>
      </c>
      <c r="J32" s="91">
        <f>E32/G32</f>
        <v>0.78211356145051381</v>
      </c>
    </row>
    <row r="33" spans="1:10" x14ac:dyDescent="0.3">
      <c r="A33" s="163" t="s">
        <v>39</v>
      </c>
      <c r="B33" s="162">
        <v>402</v>
      </c>
      <c r="C33" s="162">
        <v>1524352</v>
      </c>
      <c r="D33" s="162">
        <v>709</v>
      </c>
      <c r="E33" s="162">
        <v>7651212</v>
      </c>
      <c r="F33" s="161">
        <f>B33+D33</f>
        <v>1111</v>
      </c>
      <c r="G33" s="161">
        <f>C33+E33</f>
        <v>9175564</v>
      </c>
      <c r="H33" s="90"/>
      <c r="I33" s="91"/>
      <c r="J33" s="91"/>
    </row>
    <row r="34" spans="1:10" x14ac:dyDescent="0.3">
      <c r="A34" s="163" t="s">
        <v>38</v>
      </c>
      <c r="B34" s="162">
        <v>4365</v>
      </c>
      <c r="C34" s="162">
        <v>1367316</v>
      </c>
      <c r="D34" s="162">
        <v>8148</v>
      </c>
      <c r="E34" s="162">
        <v>3591674</v>
      </c>
      <c r="F34" s="161">
        <f>B34+D34</f>
        <v>12513</v>
      </c>
      <c r="G34" s="161">
        <f>C34+E34</f>
        <v>4958990</v>
      </c>
      <c r="H34" s="90"/>
      <c r="I34" s="91"/>
      <c r="J34" s="91"/>
    </row>
    <row r="35" spans="1:10" x14ac:dyDescent="0.3">
      <c r="A35" s="163" t="s">
        <v>37</v>
      </c>
      <c r="B35" s="162">
        <v>140</v>
      </c>
      <c r="C35" s="162">
        <v>647382.80000000005</v>
      </c>
      <c r="D35" s="162">
        <v>1592</v>
      </c>
      <c r="E35" s="162">
        <v>1636791.8</v>
      </c>
      <c r="F35" s="161">
        <f>B35+D35</f>
        <v>1732</v>
      </c>
      <c r="G35" s="161">
        <f>C35+E35</f>
        <v>2284174.6</v>
      </c>
      <c r="H35" s="90"/>
      <c r="I35" s="91"/>
      <c r="J35" s="91"/>
    </row>
    <row r="36" spans="1:10" x14ac:dyDescent="0.3">
      <c r="A36" s="163" t="s">
        <v>36</v>
      </c>
      <c r="B36" s="162">
        <v>322</v>
      </c>
      <c r="C36" s="162">
        <v>75556.12</v>
      </c>
      <c r="D36" s="162">
        <v>190</v>
      </c>
      <c r="E36" s="162">
        <v>95122.79</v>
      </c>
      <c r="F36" s="161">
        <f>B36+D36</f>
        <v>512</v>
      </c>
      <c r="G36" s="161">
        <f>C36+E36</f>
        <v>170678.90999999997</v>
      </c>
      <c r="H36" s="90"/>
      <c r="I36" s="91"/>
      <c r="J36" s="91"/>
    </row>
    <row r="37" spans="1:10" x14ac:dyDescent="0.3">
      <c r="A37" s="160" t="s">
        <v>40</v>
      </c>
      <c r="B37" s="158">
        <v>494</v>
      </c>
      <c r="C37" s="158">
        <v>923016.4</v>
      </c>
      <c r="D37" s="158">
        <v>168</v>
      </c>
      <c r="E37" s="158">
        <v>823461.8</v>
      </c>
      <c r="F37" s="116">
        <f>B37+D37</f>
        <v>662</v>
      </c>
      <c r="G37" s="116">
        <f>C37+E37</f>
        <v>1746478.2000000002</v>
      </c>
      <c r="H37" s="92">
        <f>G37/G2</f>
        <v>3.8572511981051699E-4</v>
      </c>
      <c r="I37" s="93">
        <f>F37/F2</f>
        <v>2.4239867771887465E-4</v>
      </c>
      <c r="J37" s="93">
        <f>E37/G37</f>
        <v>0.47149847046473292</v>
      </c>
    </row>
    <row r="38" spans="1:10" x14ac:dyDescent="0.3">
      <c r="A38" s="159" t="s">
        <v>39</v>
      </c>
      <c r="B38" s="158">
        <v>0</v>
      </c>
      <c r="C38" s="158">
        <v>0</v>
      </c>
      <c r="D38" s="158">
        <v>0</v>
      </c>
      <c r="E38" s="158">
        <v>0</v>
      </c>
      <c r="F38" s="157">
        <f>B38+D38</f>
        <v>0</v>
      </c>
      <c r="G38" s="157">
        <f>C38+E38</f>
        <v>0</v>
      </c>
      <c r="H38" s="92"/>
      <c r="I38" s="93"/>
      <c r="J38" s="93"/>
    </row>
    <row r="39" spans="1:10" x14ac:dyDescent="0.3">
      <c r="A39" s="159" t="s">
        <v>38</v>
      </c>
      <c r="B39" s="158">
        <v>0</v>
      </c>
      <c r="C39" s="158">
        <v>0</v>
      </c>
      <c r="D39" s="158">
        <v>0</v>
      </c>
      <c r="E39" s="158">
        <v>0</v>
      </c>
      <c r="F39" s="157">
        <f>B39+D39</f>
        <v>0</v>
      </c>
      <c r="G39" s="157">
        <f>C39+E39</f>
        <v>0</v>
      </c>
      <c r="H39" s="92"/>
      <c r="I39" s="93"/>
      <c r="J39" s="93"/>
    </row>
    <row r="40" spans="1:10" x14ac:dyDescent="0.3">
      <c r="A40" s="159" t="s">
        <v>37</v>
      </c>
      <c r="B40" s="158">
        <v>463</v>
      </c>
      <c r="C40" s="158">
        <v>898181.4</v>
      </c>
      <c r="D40" s="158">
        <v>168</v>
      </c>
      <c r="E40" s="158">
        <v>823461.8</v>
      </c>
      <c r="F40" s="157">
        <f>B40+D40</f>
        <v>631</v>
      </c>
      <c r="G40" s="157">
        <f>C40+E40</f>
        <v>1721643.2000000002</v>
      </c>
      <c r="H40" s="92"/>
      <c r="I40" s="93"/>
      <c r="J40" s="93"/>
    </row>
    <row r="41" spans="1:10" x14ac:dyDescent="0.3">
      <c r="A41" s="159" t="s">
        <v>36</v>
      </c>
      <c r="B41" s="158">
        <v>31</v>
      </c>
      <c r="C41" s="158">
        <v>24835</v>
      </c>
      <c r="D41" s="158">
        <v>0</v>
      </c>
      <c r="E41" s="158">
        <v>0</v>
      </c>
      <c r="F41" s="157">
        <f>B41+D41</f>
        <v>31</v>
      </c>
      <c r="G41" s="157">
        <f>C41+E41</f>
        <v>24835</v>
      </c>
      <c r="H41" s="92"/>
      <c r="I41" s="93"/>
      <c r="J41" s="93"/>
    </row>
    <row r="43" spans="1:10" x14ac:dyDescent="0.3">
      <c r="F43" s="156"/>
    </row>
    <row r="44" spans="1:10" x14ac:dyDescent="0.3">
      <c r="A44" s="155" t="s">
        <v>22</v>
      </c>
    </row>
    <row r="45" spans="1:10" x14ac:dyDescent="0.3">
      <c r="A45" s="155" t="s">
        <v>23</v>
      </c>
    </row>
    <row r="46" spans="1:10" x14ac:dyDescent="0.3">
      <c r="A46" s="155" t="s">
        <v>24</v>
      </c>
    </row>
    <row r="47" spans="1:10" x14ac:dyDescent="0.3">
      <c r="A47" s="155" t="s">
        <v>25</v>
      </c>
    </row>
    <row r="48" spans="1:10" x14ac:dyDescent="0.3">
      <c r="A48" s="155" t="s">
        <v>26</v>
      </c>
    </row>
    <row r="49" spans="1:1" x14ac:dyDescent="0.3">
      <c r="A49" s="155" t="s">
        <v>27</v>
      </c>
    </row>
  </sheetData>
  <mergeCells count="24">
    <mergeCell ref="H32:H36"/>
    <mergeCell ref="I32:I36"/>
    <mergeCell ref="J32:J36"/>
    <mergeCell ref="H37:H41"/>
    <mergeCell ref="I37:I41"/>
    <mergeCell ref="J37:J41"/>
    <mergeCell ref="H22:H26"/>
    <mergeCell ref="I22:I26"/>
    <mergeCell ref="J22:J26"/>
    <mergeCell ref="H27:H31"/>
    <mergeCell ref="I27:I31"/>
    <mergeCell ref="J27:J31"/>
    <mergeCell ref="H13:H16"/>
    <mergeCell ref="I13:I16"/>
    <mergeCell ref="J13:J16"/>
    <mergeCell ref="H17:H21"/>
    <mergeCell ref="I17:I21"/>
    <mergeCell ref="J17:J21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activeCell="C1" sqref="C1"/>
    </sheetView>
  </sheetViews>
  <sheetFormatPr defaultColWidth="9.109375" defaultRowHeight="14.4" x14ac:dyDescent="0.3"/>
  <cols>
    <col min="1" max="1" width="17.44140625" style="155" customWidth="1"/>
    <col min="2" max="2" width="13.109375" style="156" customWidth="1"/>
    <col min="3" max="3" width="14.44140625" style="156" customWidth="1"/>
    <col min="4" max="4" width="13.109375" style="156" customWidth="1"/>
    <col min="5" max="5" width="14.109375" style="156" customWidth="1"/>
    <col min="6" max="6" width="11.44140625" style="155" customWidth="1"/>
    <col min="7" max="7" width="12.88671875" style="155" customWidth="1"/>
    <col min="8" max="8" width="12.6640625" style="155" bestFit="1" customWidth="1"/>
    <col min="9" max="9" width="11.88671875" style="155" customWidth="1"/>
    <col min="10" max="10" width="13.6640625" style="155" bestFit="1" customWidth="1"/>
    <col min="11" max="11" width="9.109375" style="155"/>
    <col min="12" max="12" width="12.6640625" style="155" bestFit="1" customWidth="1"/>
    <col min="13" max="16384" width="9.109375" style="155"/>
  </cols>
  <sheetData>
    <row r="1" spans="1:10" ht="43.2" x14ac:dyDescent="0.3">
      <c r="A1" s="111">
        <v>2016</v>
      </c>
      <c r="B1" s="110" t="s">
        <v>0</v>
      </c>
      <c r="C1" s="110" t="s">
        <v>1</v>
      </c>
      <c r="D1" s="110" t="s">
        <v>2</v>
      </c>
      <c r="E1" s="110" t="s">
        <v>3</v>
      </c>
      <c r="F1" s="109" t="s">
        <v>4</v>
      </c>
      <c r="G1" s="109" t="s">
        <v>5</v>
      </c>
      <c r="H1" s="108" t="s">
        <v>6</v>
      </c>
      <c r="I1" s="108" t="s">
        <v>7</v>
      </c>
      <c r="J1" s="107" t="s">
        <v>8</v>
      </c>
    </row>
    <row r="2" spans="1:10" x14ac:dyDescent="0.3">
      <c r="A2" s="193" t="s">
        <v>53</v>
      </c>
      <c r="B2" s="192">
        <v>1636299</v>
      </c>
      <c r="C2" s="192">
        <v>1399688314.52</v>
      </c>
      <c r="D2" s="192">
        <v>1124723</v>
      </c>
      <c r="E2" s="192">
        <v>2882060090.2100005</v>
      </c>
      <c r="F2" s="104">
        <f>B2+D2</f>
        <v>2761022</v>
      </c>
      <c r="G2" s="104">
        <f>C2+E2</f>
        <v>4281748404.7300005</v>
      </c>
      <c r="H2" s="187">
        <f>SUM(H3:H36)</f>
        <v>0.99957830910895962</v>
      </c>
      <c r="I2" s="186">
        <f>SUM(I3:I36)</f>
        <v>0.99976349337310599</v>
      </c>
      <c r="J2" s="186">
        <f>E2/G2</f>
        <v>0.67310355905690777</v>
      </c>
    </row>
    <row r="3" spans="1:10" x14ac:dyDescent="0.3">
      <c r="A3" s="185" t="s">
        <v>47</v>
      </c>
      <c r="B3" s="183">
        <v>1320922</v>
      </c>
      <c r="C3" s="183">
        <v>893897829</v>
      </c>
      <c r="D3" s="183">
        <v>793395</v>
      </c>
      <c r="E3" s="183">
        <v>591711039</v>
      </c>
      <c r="F3" s="143">
        <f>B3+D3</f>
        <v>2114317</v>
      </c>
      <c r="G3" s="143">
        <f>C3+E3</f>
        <v>1485608868</v>
      </c>
      <c r="H3" s="76">
        <f>G3/G$2</f>
        <v>0.34696313925378336</v>
      </c>
      <c r="I3" s="181">
        <f>F3/F2</f>
        <v>0.76577332596408143</v>
      </c>
      <c r="J3" s="181">
        <f>E3/G3</f>
        <v>0.39829530621784093</v>
      </c>
    </row>
    <row r="4" spans="1:10" x14ac:dyDescent="0.3">
      <c r="A4" s="184" t="s">
        <v>39</v>
      </c>
      <c r="B4" s="183">
        <v>613351</v>
      </c>
      <c r="C4" s="183">
        <v>431618392</v>
      </c>
      <c r="D4" s="183">
        <v>402891</v>
      </c>
      <c r="E4" s="183">
        <v>304373244</v>
      </c>
      <c r="F4" s="182">
        <f>B4+D4</f>
        <v>1016242</v>
      </c>
      <c r="G4" s="182">
        <f>C4+E4</f>
        <v>735991636</v>
      </c>
      <c r="H4" s="76"/>
      <c r="I4" s="181"/>
      <c r="J4" s="181"/>
    </row>
    <row r="5" spans="1:10" x14ac:dyDescent="0.3">
      <c r="A5" s="184" t="s">
        <v>38</v>
      </c>
      <c r="B5" s="183">
        <v>573362</v>
      </c>
      <c r="C5" s="183">
        <v>378222504</v>
      </c>
      <c r="D5" s="183">
        <v>353048</v>
      </c>
      <c r="E5" s="183">
        <v>262120456</v>
      </c>
      <c r="F5" s="182">
        <f>B5+D5</f>
        <v>926410</v>
      </c>
      <c r="G5" s="182">
        <f>C5+E5</f>
        <v>640342960</v>
      </c>
      <c r="H5" s="76"/>
      <c r="I5" s="181"/>
      <c r="J5" s="181"/>
    </row>
    <row r="6" spans="1:10" x14ac:dyDescent="0.3">
      <c r="A6" s="184" t="s">
        <v>37</v>
      </c>
      <c r="B6" s="183">
        <v>119306</v>
      </c>
      <c r="C6" s="183">
        <v>76247490</v>
      </c>
      <c r="D6" s="183">
        <v>31863</v>
      </c>
      <c r="E6" s="183">
        <v>21629904</v>
      </c>
      <c r="F6" s="182">
        <f>B6+D6</f>
        <v>151169</v>
      </c>
      <c r="G6" s="182">
        <f>C6+E6</f>
        <v>97877394</v>
      </c>
      <c r="H6" s="76"/>
      <c r="I6" s="181"/>
      <c r="J6" s="181"/>
    </row>
    <row r="7" spans="1:10" x14ac:dyDescent="0.3">
      <c r="A7" s="184" t="s">
        <v>36</v>
      </c>
      <c r="B7" s="183">
        <v>14903</v>
      </c>
      <c r="C7" s="183">
        <v>7809443</v>
      </c>
      <c r="D7" s="183">
        <v>5593</v>
      </c>
      <c r="E7" s="183">
        <v>3587435</v>
      </c>
      <c r="F7" s="182">
        <f>B7+D7</f>
        <v>20496</v>
      </c>
      <c r="G7" s="182">
        <f>C7+E7</f>
        <v>11396878</v>
      </c>
      <c r="H7" s="76"/>
      <c r="I7" s="181"/>
      <c r="J7" s="181"/>
    </row>
    <row r="8" spans="1:10" x14ac:dyDescent="0.3">
      <c r="A8" s="180" t="s">
        <v>46</v>
      </c>
      <c r="B8" s="178">
        <v>133397</v>
      </c>
      <c r="C8" s="178">
        <v>82050513.700000003</v>
      </c>
      <c r="D8" s="178">
        <v>144900</v>
      </c>
      <c r="E8" s="178">
        <v>92758814</v>
      </c>
      <c r="F8" s="139">
        <f>B8+D8</f>
        <v>278297</v>
      </c>
      <c r="G8" s="139">
        <f>C8+E8</f>
        <v>174809327.69999999</v>
      </c>
      <c r="H8" s="102">
        <f>G8/G2</f>
        <v>4.0826622953111874E-2</v>
      </c>
      <c r="I8" s="101">
        <f>F8/F2</f>
        <v>0.10079492303936731</v>
      </c>
      <c r="J8" s="101">
        <f>E8/G8</f>
        <v>0.53062851519678955</v>
      </c>
    </row>
    <row r="9" spans="1:10" x14ac:dyDescent="0.3">
      <c r="A9" s="179" t="s">
        <v>39</v>
      </c>
      <c r="B9" s="178">
        <v>63929</v>
      </c>
      <c r="C9" s="178">
        <v>40048708</v>
      </c>
      <c r="D9" s="178">
        <v>84186</v>
      </c>
      <c r="E9" s="178">
        <v>55060633</v>
      </c>
      <c r="F9" s="177">
        <f>B9+D9</f>
        <v>148115</v>
      </c>
      <c r="G9" s="177">
        <f>C9+E9</f>
        <v>95109341</v>
      </c>
      <c r="H9" s="102"/>
      <c r="I9" s="101"/>
      <c r="J9" s="101"/>
    </row>
    <row r="10" spans="1:10" x14ac:dyDescent="0.3">
      <c r="A10" s="179" t="s">
        <v>38</v>
      </c>
      <c r="B10" s="178">
        <v>44048</v>
      </c>
      <c r="C10" s="178">
        <v>25178201</v>
      </c>
      <c r="D10" s="178">
        <v>45593</v>
      </c>
      <c r="E10" s="178">
        <v>27924487</v>
      </c>
      <c r="F10" s="177">
        <f>B10+D10</f>
        <v>89641</v>
      </c>
      <c r="G10" s="177">
        <f>C10+E10</f>
        <v>53102688</v>
      </c>
      <c r="H10" s="102"/>
      <c r="I10" s="101"/>
      <c r="J10" s="101"/>
    </row>
    <row r="11" spans="1:10" x14ac:dyDescent="0.3">
      <c r="A11" s="179" t="s">
        <v>37</v>
      </c>
      <c r="B11" s="178">
        <v>22058</v>
      </c>
      <c r="C11" s="178">
        <v>14879859.699999999</v>
      </c>
      <c r="D11" s="178">
        <v>13923</v>
      </c>
      <c r="E11" s="178">
        <v>9100881</v>
      </c>
      <c r="F11" s="177">
        <f>B11+D11</f>
        <v>35981</v>
      </c>
      <c r="G11" s="177">
        <f>C11+E11</f>
        <v>23980740.699999999</v>
      </c>
      <c r="H11" s="102"/>
      <c r="I11" s="101"/>
      <c r="J11" s="101"/>
    </row>
    <row r="12" spans="1:10" x14ac:dyDescent="0.3">
      <c r="A12" s="179" t="s">
        <v>36</v>
      </c>
      <c r="B12" s="178">
        <v>3362</v>
      </c>
      <c r="C12" s="178">
        <v>1943745</v>
      </c>
      <c r="D12" s="178">
        <v>1198</v>
      </c>
      <c r="E12" s="178">
        <v>672813</v>
      </c>
      <c r="F12" s="177">
        <f>B12+D12</f>
        <v>4560</v>
      </c>
      <c r="G12" s="177">
        <f>C12+E12</f>
        <v>2616558</v>
      </c>
      <c r="H12" s="102"/>
      <c r="I12" s="101"/>
      <c r="J12" s="101"/>
    </row>
    <row r="13" spans="1:10" x14ac:dyDescent="0.3">
      <c r="A13" s="160" t="s">
        <v>45</v>
      </c>
      <c r="B13" s="158">
        <v>1098</v>
      </c>
      <c r="C13" s="158">
        <v>940591</v>
      </c>
      <c r="D13" s="158">
        <v>1925</v>
      </c>
      <c r="E13" s="158">
        <v>1691819</v>
      </c>
      <c r="F13" s="118">
        <f>B13+D13</f>
        <v>3023</v>
      </c>
      <c r="G13" s="118">
        <f>C13+E13</f>
        <v>2632410</v>
      </c>
      <c r="H13" s="97">
        <f>G13/G2</f>
        <v>6.1479791691917388E-4</v>
      </c>
      <c r="I13" s="100">
        <f>F13/F2</f>
        <v>1.0948844304753819E-3</v>
      </c>
      <c r="J13" s="100">
        <f>E13/G13</f>
        <v>0.6426882590477927</v>
      </c>
    </row>
    <row r="14" spans="1:10" x14ac:dyDescent="0.3">
      <c r="A14" s="159" t="s">
        <v>39</v>
      </c>
      <c r="B14" s="158">
        <v>55</v>
      </c>
      <c r="C14" s="158">
        <v>103007</v>
      </c>
      <c r="D14" s="158">
        <v>102</v>
      </c>
      <c r="E14" s="158">
        <v>434892</v>
      </c>
      <c r="F14" s="158">
        <f>B14+D14</f>
        <v>157</v>
      </c>
      <c r="G14" s="158">
        <f>C14+E14</f>
        <v>537899</v>
      </c>
      <c r="H14" s="97"/>
      <c r="I14" s="99"/>
      <c r="J14" s="99"/>
    </row>
    <row r="15" spans="1:10" x14ac:dyDescent="0.3">
      <c r="A15" s="159" t="s">
        <v>38</v>
      </c>
      <c r="B15" s="158">
        <v>1043</v>
      </c>
      <c r="C15" s="158">
        <v>837584</v>
      </c>
      <c r="D15" s="158">
        <v>1823</v>
      </c>
      <c r="E15" s="158">
        <v>1256927</v>
      </c>
      <c r="F15" s="158">
        <f>B15+D15</f>
        <v>2866</v>
      </c>
      <c r="G15" s="158">
        <f>C15+E15</f>
        <v>2094511</v>
      </c>
      <c r="H15" s="97"/>
      <c r="I15" s="99"/>
      <c r="J15" s="99"/>
    </row>
    <row r="16" spans="1:10" x14ac:dyDescent="0.3">
      <c r="A16" s="159" t="s">
        <v>36</v>
      </c>
      <c r="B16" s="158">
        <v>0</v>
      </c>
      <c r="C16" s="158">
        <v>0</v>
      </c>
      <c r="D16" s="158">
        <v>0</v>
      </c>
      <c r="E16" s="158">
        <v>0</v>
      </c>
      <c r="F16" s="158">
        <f>B16+D16</f>
        <v>0</v>
      </c>
      <c r="G16" s="158">
        <f>C16+E16</f>
        <v>0</v>
      </c>
      <c r="H16" s="97"/>
      <c r="I16" s="96"/>
      <c r="J16" s="96"/>
    </row>
    <row r="17" spans="1:10" x14ac:dyDescent="0.3">
      <c r="A17" s="176" t="s">
        <v>44</v>
      </c>
      <c r="B17" s="174">
        <v>154056</v>
      </c>
      <c r="C17" s="174">
        <v>148192257</v>
      </c>
      <c r="D17" s="174">
        <v>140912</v>
      </c>
      <c r="E17" s="174">
        <v>311578738.39999998</v>
      </c>
      <c r="F17" s="132">
        <f>B17+D17</f>
        <v>294968</v>
      </c>
      <c r="G17" s="132">
        <f>C17+E17</f>
        <v>459770995.39999998</v>
      </c>
      <c r="H17" s="95">
        <f>G17/G2</f>
        <v>0.10737926471627712</v>
      </c>
      <c r="I17" s="94">
        <f>F17/F2</f>
        <v>0.10683290462734452</v>
      </c>
      <c r="J17" s="94">
        <f>E17/G17</f>
        <v>0.67768245826148088</v>
      </c>
    </row>
    <row r="18" spans="1:10" x14ac:dyDescent="0.3">
      <c r="A18" s="175" t="s">
        <v>39</v>
      </c>
      <c r="B18" s="174">
        <v>76258</v>
      </c>
      <c r="C18" s="174">
        <v>80005450</v>
      </c>
      <c r="D18" s="174">
        <v>72940</v>
      </c>
      <c r="E18" s="174">
        <v>123401844</v>
      </c>
      <c r="F18" s="173">
        <f>B18+D18</f>
        <v>149198</v>
      </c>
      <c r="G18" s="173">
        <f>C18+E18</f>
        <v>203407294</v>
      </c>
      <c r="H18" s="95"/>
      <c r="I18" s="94"/>
      <c r="J18" s="94"/>
    </row>
    <row r="19" spans="1:10" x14ac:dyDescent="0.3">
      <c r="A19" s="175" t="s">
        <v>38</v>
      </c>
      <c r="B19" s="174">
        <v>63594</v>
      </c>
      <c r="C19" s="174">
        <v>44033822</v>
      </c>
      <c r="D19" s="174">
        <v>59205</v>
      </c>
      <c r="E19" s="174">
        <v>117021273</v>
      </c>
      <c r="F19" s="173">
        <f>B19+D19</f>
        <v>122799</v>
      </c>
      <c r="G19" s="173">
        <f>C19+E19</f>
        <v>161055095</v>
      </c>
      <c r="H19" s="95"/>
      <c r="I19" s="94"/>
      <c r="J19" s="94"/>
    </row>
    <row r="20" spans="1:10" x14ac:dyDescent="0.3">
      <c r="A20" s="175" t="s">
        <v>37</v>
      </c>
      <c r="B20" s="174">
        <v>12541</v>
      </c>
      <c r="C20" s="174">
        <v>23870187</v>
      </c>
      <c r="D20" s="174">
        <v>8216</v>
      </c>
      <c r="E20" s="174">
        <v>71001859.400000006</v>
      </c>
      <c r="F20" s="173">
        <f>B20+D20</f>
        <v>20757</v>
      </c>
      <c r="G20" s="173">
        <f>C20+E20</f>
        <v>94872046.400000006</v>
      </c>
      <c r="H20" s="95"/>
      <c r="I20" s="94"/>
      <c r="J20" s="94"/>
    </row>
    <row r="21" spans="1:10" x14ac:dyDescent="0.3">
      <c r="A21" s="175" t="s">
        <v>36</v>
      </c>
      <c r="B21" s="174">
        <v>1663</v>
      </c>
      <c r="C21" s="174">
        <v>282798</v>
      </c>
      <c r="D21" s="174">
        <v>551</v>
      </c>
      <c r="E21" s="174">
        <v>153762</v>
      </c>
      <c r="F21" s="173">
        <f>B21+D21</f>
        <v>2214</v>
      </c>
      <c r="G21" s="173">
        <f>C21+E21</f>
        <v>436560</v>
      </c>
      <c r="H21" s="95"/>
      <c r="I21" s="94"/>
      <c r="J21" s="94"/>
    </row>
    <row r="22" spans="1:10" x14ac:dyDescent="0.3">
      <c r="A22" s="172" t="s">
        <v>43</v>
      </c>
      <c r="B22" s="170">
        <v>19903</v>
      </c>
      <c r="C22" s="170">
        <v>162406724.16</v>
      </c>
      <c r="D22" s="170">
        <v>26505</v>
      </c>
      <c r="E22" s="170">
        <v>465463593</v>
      </c>
      <c r="F22" s="41">
        <f>B22+D22</f>
        <v>46408</v>
      </c>
      <c r="G22" s="41">
        <f>C22+E22</f>
        <v>627870317.15999997</v>
      </c>
      <c r="H22" s="86">
        <f>G22/G2</f>
        <v>0.14663876944904061</v>
      </c>
      <c r="I22" s="87">
        <f>F22/F2</f>
        <v>1.6808268822196999E-2</v>
      </c>
      <c r="J22" s="87">
        <f>E22/G22</f>
        <v>0.74133715240019238</v>
      </c>
    </row>
    <row r="23" spans="1:10" x14ac:dyDescent="0.3">
      <c r="A23" s="171" t="s">
        <v>39</v>
      </c>
      <c r="B23" s="170">
        <v>2755</v>
      </c>
      <c r="C23" s="170">
        <v>46496879</v>
      </c>
      <c r="D23" s="170">
        <v>9175</v>
      </c>
      <c r="E23" s="170">
        <v>215668934</v>
      </c>
      <c r="F23" s="169">
        <f>B23+D23</f>
        <v>11930</v>
      </c>
      <c r="G23" s="169">
        <f>C23+E23</f>
        <v>262165813</v>
      </c>
      <c r="H23" s="86"/>
      <c r="I23" s="87"/>
      <c r="J23" s="87"/>
    </row>
    <row r="24" spans="1:10" x14ac:dyDescent="0.3">
      <c r="A24" s="171" t="s">
        <v>38</v>
      </c>
      <c r="B24" s="170">
        <v>15947</v>
      </c>
      <c r="C24" s="170">
        <v>106569584</v>
      </c>
      <c r="D24" s="170">
        <v>15956</v>
      </c>
      <c r="E24" s="170">
        <v>214083512</v>
      </c>
      <c r="F24" s="169">
        <f>B24+D24</f>
        <v>31903</v>
      </c>
      <c r="G24" s="169">
        <f>C24+E24</f>
        <v>320653096</v>
      </c>
      <c r="H24" s="86"/>
      <c r="I24" s="87"/>
      <c r="J24" s="87"/>
    </row>
    <row r="25" spans="1:10" x14ac:dyDescent="0.3">
      <c r="A25" s="171" t="s">
        <v>37</v>
      </c>
      <c r="B25" s="170">
        <v>222</v>
      </c>
      <c r="C25" s="170">
        <v>5737736</v>
      </c>
      <c r="D25" s="170">
        <v>820</v>
      </c>
      <c r="E25" s="170">
        <v>30567803.800000001</v>
      </c>
      <c r="F25" s="169">
        <f>B25+D25</f>
        <v>1042</v>
      </c>
      <c r="G25" s="169">
        <f>C25+E25</f>
        <v>36305539.799999997</v>
      </c>
      <c r="H25" s="86"/>
      <c r="I25" s="87"/>
      <c r="J25" s="87"/>
    </row>
    <row r="26" spans="1:10" x14ac:dyDescent="0.3">
      <c r="A26" s="171" t="s">
        <v>36</v>
      </c>
      <c r="B26" s="170">
        <v>979</v>
      </c>
      <c r="C26" s="170">
        <v>3602525.16</v>
      </c>
      <c r="D26" s="170">
        <v>554</v>
      </c>
      <c r="E26" s="170">
        <v>5143343.2</v>
      </c>
      <c r="F26" s="169">
        <f>B26+D26</f>
        <v>1533</v>
      </c>
      <c r="G26" s="169">
        <f>C26+E26</f>
        <v>8745868.3599999994</v>
      </c>
      <c r="H26" s="86"/>
      <c r="I26" s="87"/>
      <c r="J26" s="87"/>
    </row>
    <row r="27" spans="1:10" x14ac:dyDescent="0.3">
      <c r="A27" s="168" t="s">
        <v>42</v>
      </c>
      <c r="B27" s="166">
        <v>1080</v>
      </c>
      <c r="C27" s="166">
        <v>106065500</v>
      </c>
      <c r="D27" s="166">
        <v>6160</v>
      </c>
      <c r="E27" s="166">
        <v>1401289865.0599999</v>
      </c>
      <c r="F27" s="126">
        <f>B27+D27</f>
        <v>7240</v>
      </c>
      <c r="G27" s="126">
        <f>C27+E27</f>
        <v>1507355365.0599999</v>
      </c>
      <c r="H27" s="88">
        <f>G27/G2</f>
        <v>0.3520420217579438</v>
      </c>
      <c r="I27" s="89">
        <f>F27/F2</f>
        <v>2.6222174252867234E-3</v>
      </c>
      <c r="J27" s="89">
        <f>E27/G27</f>
        <v>0.92963470827214123</v>
      </c>
    </row>
    <row r="28" spans="1:10" x14ac:dyDescent="0.3">
      <c r="A28" s="167" t="s">
        <v>39</v>
      </c>
      <c r="B28" s="166">
        <v>285</v>
      </c>
      <c r="C28" s="166">
        <v>28876561</v>
      </c>
      <c r="D28" s="166">
        <v>2705</v>
      </c>
      <c r="E28" s="166">
        <v>605039060</v>
      </c>
      <c r="F28" s="165">
        <f>B28+D28</f>
        <v>2990</v>
      </c>
      <c r="G28" s="165">
        <f>C28+E28</f>
        <v>633915621</v>
      </c>
      <c r="H28" s="88"/>
      <c r="I28" s="89"/>
      <c r="J28" s="89"/>
    </row>
    <row r="29" spans="1:10" x14ac:dyDescent="0.3">
      <c r="A29" s="167" t="s">
        <v>38</v>
      </c>
      <c r="B29" s="166">
        <v>772</v>
      </c>
      <c r="C29" s="166">
        <v>74848979</v>
      </c>
      <c r="D29" s="166">
        <v>3216</v>
      </c>
      <c r="E29" s="166">
        <v>718675707</v>
      </c>
      <c r="F29" s="165">
        <f>B29+D29</f>
        <v>3988</v>
      </c>
      <c r="G29" s="165">
        <f>C29+E29</f>
        <v>793524686</v>
      </c>
      <c r="H29" s="88"/>
      <c r="I29" s="89"/>
      <c r="J29" s="89"/>
    </row>
    <row r="30" spans="1:10" x14ac:dyDescent="0.3">
      <c r="A30" s="167" t="s">
        <v>37</v>
      </c>
      <c r="B30" s="166">
        <v>19</v>
      </c>
      <c r="C30" s="166">
        <v>1649216</v>
      </c>
      <c r="D30" s="166">
        <v>217</v>
      </c>
      <c r="E30" s="166">
        <v>64009466</v>
      </c>
      <c r="F30" s="165">
        <f>B30+D30</f>
        <v>236</v>
      </c>
      <c r="G30" s="165">
        <f>C30+E30</f>
        <v>65658682</v>
      </c>
      <c r="H30" s="88"/>
      <c r="I30" s="89"/>
      <c r="J30" s="89"/>
    </row>
    <row r="31" spans="1:10" x14ac:dyDescent="0.3">
      <c r="A31" s="167" t="s">
        <v>36</v>
      </c>
      <c r="B31" s="166">
        <v>4</v>
      </c>
      <c r="C31" s="166">
        <v>690744</v>
      </c>
      <c r="D31" s="166">
        <v>22</v>
      </c>
      <c r="E31" s="166">
        <v>13565632.059999999</v>
      </c>
      <c r="F31" s="165">
        <f>B31+D31</f>
        <v>26</v>
      </c>
      <c r="G31" s="165">
        <f>C31+E31</f>
        <v>14256376.059999999</v>
      </c>
      <c r="H31" s="88"/>
      <c r="I31" s="89"/>
      <c r="J31" s="89"/>
    </row>
    <row r="32" spans="1:10" x14ac:dyDescent="0.3">
      <c r="A32" s="164" t="s">
        <v>41</v>
      </c>
      <c r="B32" s="162">
        <v>5357</v>
      </c>
      <c r="C32" s="162">
        <v>5141773.1599999992</v>
      </c>
      <c r="D32" s="162">
        <v>10759</v>
      </c>
      <c r="E32" s="162">
        <v>16753773.950000001</v>
      </c>
      <c r="F32" s="122">
        <f>B32+D32</f>
        <v>16116</v>
      </c>
      <c r="G32" s="122">
        <f>C32+E32</f>
        <v>21895547.109999999</v>
      </c>
      <c r="H32" s="90">
        <f>G32/G2</f>
        <v>5.1136930618838391E-3</v>
      </c>
      <c r="I32" s="91">
        <f>F32/F2</f>
        <v>5.8369690643537064E-3</v>
      </c>
      <c r="J32" s="91">
        <f>E32/G32</f>
        <v>0.76516808946730186</v>
      </c>
    </row>
    <row r="33" spans="1:10" x14ac:dyDescent="0.3">
      <c r="A33" s="163" t="s">
        <v>39</v>
      </c>
      <c r="B33" s="162">
        <v>401</v>
      </c>
      <c r="C33" s="162">
        <v>1748743</v>
      </c>
      <c r="D33" s="162">
        <v>707</v>
      </c>
      <c r="E33" s="162">
        <v>7983357</v>
      </c>
      <c r="F33" s="161">
        <f>B33+D33</f>
        <v>1108</v>
      </c>
      <c r="G33" s="161">
        <f>C33+E33</f>
        <v>9732100</v>
      </c>
      <c r="H33" s="90"/>
      <c r="I33" s="91"/>
      <c r="J33" s="91"/>
    </row>
    <row r="34" spans="1:10" x14ac:dyDescent="0.3">
      <c r="A34" s="163" t="s">
        <v>38</v>
      </c>
      <c r="B34" s="162">
        <v>4497</v>
      </c>
      <c r="C34" s="162">
        <v>2611780</v>
      </c>
      <c r="D34" s="162">
        <v>8271</v>
      </c>
      <c r="E34" s="162">
        <v>6850673</v>
      </c>
      <c r="F34" s="161">
        <f>B34+D34</f>
        <v>12768</v>
      </c>
      <c r="G34" s="161">
        <f>C34+E34</f>
        <v>9462453</v>
      </c>
      <c r="H34" s="90"/>
      <c r="I34" s="91"/>
      <c r="J34" s="91"/>
    </row>
    <row r="35" spans="1:10" x14ac:dyDescent="0.3">
      <c r="A35" s="163" t="s">
        <v>37</v>
      </c>
      <c r="B35" s="162">
        <v>135</v>
      </c>
      <c r="C35" s="162">
        <v>704325.1</v>
      </c>
      <c r="D35" s="162">
        <v>1594</v>
      </c>
      <c r="E35" s="162">
        <v>1823418.3</v>
      </c>
      <c r="F35" s="161">
        <f>B35+D35</f>
        <v>1729</v>
      </c>
      <c r="G35" s="161">
        <f>C35+E35</f>
        <v>2527743.4</v>
      </c>
      <c r="H35" s="90"/>
      <c r="I35" s="91"/>
      <c r="J35" s="91"/>
    </row>
    <row r="36" spans="1:10" x14ac:dyDescent="0.3">
      <c r="A36" s="163" t="s">
        <v>36</v>
      </c>
      <c r="B36" s="162">
        <v>324</v>
      </c>
      <c r="C36" s="162">
        <v>76925.06</v>
      </c>
      <c r="D36" s="162">
        <v>187</v>
      </c>
      <c r="E36" s="162">
        <v>96325.65</v>
      </c>
      <c r="F36" s="161">
        <f>B36+D36</f>
        <v>511</v>
      </c>
      <c r="G36" s="161">
        <f>C36+E36</f>
        <v>173250.71</v>
      </c>
      <c r="H36" s="90"/>
      <c r="I36" s="91"/>
      <c r="J36" s="91"/>
    </row>
    <row r="37" spans="1:10" x14ac:dyDescent="0.3">
      <c r="A37" s="191" t="s">
        <v>40</v>
      </c>
      <c r="B37" s="189">
        <v>486</v>
      </c>
      <c r="C37" s="189">
        <v>993126.5</v>
      </c>
      <c r="D37" s="189">
        <v>167</v>
      </c>
      <c r="E37" s="189">
        <v>812447.8</v>
      </c>
      <c r="F37" s="116">
        <f>B37+D37</f>
        <v>653</v>
      </c>
      <c r="G37" s="116">
        <f>C37+E37</f>
        <v>1805574.3</v>
      </c>
      <c r="H37" s="92">
        <f>G37/G2</f>
        <v>4.2169089104007181E-4</v>
      </c>
      <c r="I37" s="93">
        <f>F37/F2</f>
        <v>2.3650662689395449E-4</v>
      </c>
      <c r="J37" s="93">
        <f>E37/G37</f>
        <v>0.44996641788709557</v>
      </c>
    </row>
    <row r="38" spans="1:10" x14ac:dyDescent="0.3">
      <c r="A38" s="190" t="s">
        <v>39</v>
      </c>
      <c r="B38" s="189">
        <v>0</v>
      </c>
      <c r="C38" s="189">
        <v>0</v>
      </c>
      <c r="D38" s="189">
        <v>0</v>
      </c>
      <c r="E38" s="189">
        <v>0</v>
      </c>
      <c r="F38" s="157">
        <f>B38+D38</f>
        <v>0</v>
      </c>
      <c r="G38" s="157">
        <f>C38+E38</f>
        <v>0</v>
      </c>
      <c r="H38" s="92"/>
      <c r="I38" s="93"/>
      <c r="J38" s="93"/>
    </row>
    <row r="39" spans="1:10" x14ac:dyDescent="0.3">
      <c r="A39" s="190" t="s">
        <v>38</v>
      </c>
      <c r="B39" s="189">
        <v>0</v>
      </c>
      <c r="C39" s="189">
        <v>0</v>
      </c>
      <c r="D39" s="189">
        <v>0</v>
      </c>
      <c r="E39" s="189">
        <v>0</v>
      </c>
      <c r="F39" s="157">
        <f>B39+D39</f>
        <v>0</v>
      </c>
      <c r="G39" s="157">
        <f>C39+E39</f>
        <v>0</v>
      </c>
      <c r="H39" s="92"/>
      <c r="I39" s="93"/>
      <c r="J39" s="93"/>
    </row>
    <row r="40" spans="1:10" x14ac:dyDescent="0.3">
      <c r="A40" s="190" t="s">
        <v>37</v>
      </c>
      <c r="B40" s="189">
        <v>455</v>
      </c>
      <c r="C40" s="189">
        <v>968388.5</v>
      </c>
      <c r="D40" s="189">
        <v>167</v>
      </c>
      <c r="E40" s="189">
        <v>812447.8</v>
      </c>
      <c r="F40" s="157">
        <f>B40+D40</f>
        <v>622</v>
      </c>
      <c r="G40" s="157">
        <f>C40+E40</f>
        <v>1780836.3</v>
      </c>
      <c r="H40" s="92"/>
      <c r="I40" s="93"/>
      <c r="J40" s="93"/>
    </row>
    <row r="41" spans="1:10" x14ac:dyDescent="0.3">
      <c r="A41" s="190" t="s">
        <v>36</v>
      </c>
      <c r="B41" s="189">
        <v>31</v>
      </c>
      <c r="C41" s="189">
        <v>24738</v>
      </c>
      <c r="D41" s="189">
        <v>0</v>
      </c>
      <c r="E41" s="189">
        <v>0</v>
      </c>
      <c r="F41" s="157">
        <f>B41+D41</f>
        <v>31</v>
      </c>
      <c r="G41" s="157">
        <f>C41+E41</f>
        <v>24738</v>
      </c>
      <c r="H41" s="92"/>
      <c r="I41" s="93"/>
      <c r="J41" s="93"/>
    </row>
    <row r="43" spans="1:10" x14ac:dyDescent="0.3">
      <c r="F43" s="156"/>
    </row>
    <row r="44" spans="1:10" x14ac:dyDescent="0.3">
      <c r="A44" s="155" t="s">
        <v>22</v>
      </c>
    </row>
    <row r="45" spans="1:10" x14ac:dyDescent="0.3">
      <c r="A45" s="155" t="s">
        <v>23</v>
      </c>
    </row>
    <row r="46" spans="1:10" x14ac:dyDescent="0.3">
      <c r="A46" s="155" t="s">
        <v>24</v>
      </c>
    </row>
    <row r="47" spans="1:10" x14ac:dyDescent="0.3">
      <c r="A47" s="155" t="s">
        <v>25</v>
      </c>
    </row>
    <row r="48" spans="1:10" x14ac:dyDescent="0.3">
      <c r="A48" s="155" t="s">
        <v>26</v>
      </c>
    </row>
    <row r="49" spans="1:1" x14ac:dyDescent="0.3">
      <c r="A49" s="155" t="s">
        <v>27</v>
      </c>
    </row>
  </sheetData>
  <mergeCells count="24">
    <mergeCell ref="H32:H36"/>
    <mergeCell ref="I32:I36"/>
    <mergeCell ref="J32:J36"/>
    <mergeCell ref="H37:H41"/>
    <mergeCell ref="I37:I41"/>
    <mergeCell ref="J37:J41"/>
    <mergeCell ref="H22:H26"/>
    <mergeCell ref="I22:I26"/>
    <mergeCell ref="J22:J26"/>
    <mergeCell ref="H27:H31"/>
    <mergeCell ref="I27:I31"/>
    <mergeCell ref="J27:J31"/>
    <mergeCell ref="H13:H16"/>
    <mergeCell ref="I13:I16"/>
    <mergeCell ref="J13:J16"/>
    <mergeCell ref="H17:H21"/>
    <mergeCell ref="I17:I21"/>
    <mergeCell ref="J17:J21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</vt:vector>
  </TitlesOfParts>
  <Company>Commonwealth of Massachusetts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zatala</dc:creator>
  <cp:lastModifiedBy>KPisiewski</cp:lastModifiedBy>
  <dcterms:created xsi:type="dcterms:W3CDTF">2016-04-21T21:39:46Z</dcterms:created>
  <dcterms:modified xsi:type="dcterms:W3CDTF">2017-07-03T16:27:37Z</dcterms:modified>
</cp:coreProperties>
</file>