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15" windowHeight="5475" tabRatio="862" activeTab="0"/>
  </bookViews>
  <sheets>
    <sheet name="Cover Sheet" sheetId="1" r:id="rId1"/>
    <sheet name="Plan vs Actual" sheetId="2" r:id="rId2"/>
    <sheet name="Employer Services" sheetId="3" r:id="rId3"/>
    <sheet name="Employers Month to Month" sheetId="4" r:id="rId4"/>
  </sheets>
  <definedNames>
    <definedName name="_xlnm.Print_Area" localSheetId="0">'Cover Sheet'!$A$1:$H$31</definedName>
    <definedName name="_xlnm.Print_Area" localSheetId="2">'Employer Services'!$A$1:$K$33</definedName>
    <definedName name="_xlnm.Print_Area" localSheetId="3">'Employers Month to Month'!$B$1:$N$24</definedName>
    <definedName name="_xlnm.Print_Area" localSheetId="1">'Plan vs Actual'!$A$1:$M$36</definedName>
  </definedNames>
  <calcPr fullCalcOnLoad="1"/>
</workbook>
</file>

<file path=xl/sharedStrings.xml><?xml version="1.0" encoding="utf-8"?>
<sst xmlns="http://schemas.openxmlformats.org/spreadsheetml/2006/main" count="144" uniqueCount="91">
  <si>
    <t>Rev. 7/30/2004</t>
  </si>
  <si>
    <t>TAB 2 - EMPLOYERS</t>
  </si>
  <si>
    <t>Table 1 - Planned versus Actual</t>
  </si>
  <si>
    <t>a</t>
  </si>
  <si>
    <t>Berkshire</t>
  </si>
  <si>
    <t>Boston</t>
  </si>
  <si>
    <t>Bristol</t>
  </si>
  <si>
    <t>Brockton</t>
  </si>
  <si>
    <t>Cape Cod &amp; Islands</t>
  </si>
  <si>
    <t>Central Mass</t>
  </si>
  <si>
    <t>Franklin Hampshire</t>
  </si>
  <si>
    <t>Greater Lowell</t>
  </si>
  <si>
    <t>Greater New Bedford</t>
  </si>
  <si>
    <t>Hampden</t>
  </si>
  <si>
    <t>Metro North</t>
  </si>
  <si>
    <t>Metro South/West</t>
  </si>
  <si>
    <t>North Central Mass</t>
  </si>
  <si>
    <t>North Shore</t>
  </si>
  <si>
    <t>Rapid Response*</t>
  </si>
  <si>
    <t>Statewide All Offices**</t>
  </si>
  <si>
    <t>b</t>
  </si>
  <si>
    <t>Total Employers Served</t>
  </si>
  <si>
    <t>% of Plan</t>
  </si>
  <si>
    <t>*</t>
  </si>
  <si>
    <t>c</t>
  </si>
  <si>
    <t>New to Career Center</t>
  </si>
  <si>
    <t>Actual YTD</t>
  </si>
  <si>
    <t>d</t>
  </si>
  <si>
    <t>*Rapid Response serves employers that have announced plant closings and mass layoffs.  Planning data is not applicable.</t>
  </si>
  <si>
    <t xml:space="preserve">    a) Employers receiving services in more than one area are counted in each area but are counted only once in the statewide total.  </t>
  </si>
  <si>
    <t xml:space="preserve">    c) Other Workforce Development Systems (CBO's, Gloucester Fishermen, some DTA offices) are not included in the WIB counts.      </t>
  </si>
  <si>
    <t>Table 2 - Employer Services</t>
  </si>
  <si>
    <t>e</t>
  </si>
  <si>
    <t>f</t>
  </si>
  <si>
    <t>g</t>
  </si>
  <si>
    <t>h</t>
  </si>
  <si>
    <t>i</t>
  </si>
  <si>
    <t>j</t>
  </si>
  <si>
    <t>k</t>
  </si>
  <si>
    <t>Metro South West</t>
  </si>
  <si>
    <t>Rapid Response</t>
  </si>
  <si>
    <t>Statewide All Offices*</t>
  </si>
  <si>
    <t>Repeat Employers Served</t>
  </si>
  <si>
    <t>% of Total Served</t>
  </si>
  <si>
    <t>Employers Listing Job Orders</t>
  </si>
  <si>
    <t>General Employer Services</t>
  </si>
  <si>
    <t>Financial Incentive Services</t>
  </si>
  <si>
    <t>Workforce Development Services</t>
  </si>
  <si>
    <t>Business Information Services</t>
  </si>
  <si>
    <t>Labor Exchange Services</t>
  </si>
  <si>
    <t xml:space="preserve">    b) Employers receiving Rapid Response services are not included in the WIB counts.</t>
  </si>
  <si>
    <t xml:space="preserve">    c) Other Workforce Development Systems (CBO's, Gloucester Fishermen, some DTA offices) are not included in the WIB counts.     </t>
  </si>
  <si>
    <t>Employers Served Cumulative</t>
  </si>
  <si>
    <t>Employers Served by Month</t>
  </si>
  <si>
    <t>New to Career Center by Month</t>
  </si>
  <si>
    <t>Employers Listing Job Orders Cumulative</t>
  </si>
  <si>
    <t>Employers Listing Job Orders by Month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</si>
  <si>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</si>
  <si>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</si>
  <si>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</si>
  <si>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</si>
  <si>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</si>
  <si>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</si>
  <si>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</si>
  <si>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</si>
  <si>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</si>
  <si>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</si>
  <si>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</si>
  <si>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</si>
  <si>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Subsets of Employers Served</t>
  </si>
  <si>
    <t>Repeat  Employers Cumulative</t>
  </si>
  <si>
    <t>Repeat Employers by Month</t>
  </si>
  <si>
    <t>New to Career Center Cumulative</t>
  </si>
  <si>
    <t xml:space="preserve">Repeat </t>
  </si>
  <si>
    <t>Merrimack Valley</t>
  </si>
  <si>
    <t>TAB 2 -  EMPLOYERS</t>
  </si>
  <si>
    <t>OSCCAR Summary by WIB Area</t>
  </si>
  <si>
    <t>OSCCAR is the One-Stop Career Center Activity Report</t>
  </si>
  <si>
    <t xml:space="preserve">    </t>
  </si>
  <si>
    <t xml:space="preserve">**The Statewide All Offices total is not equal to the sum of the 16 WIB counts for the following reasons:  </t>
  </si>
  <si>
    <t xml:space="preserve">*The Statewide All Offices total is not equal to the sum of the 16 WIB counts for the following reasons:  </t>
  </si>
  <si>
    <t>SUMMARY BY AREA</t>
  </si>
  <si>
    <t>STATEWIDE TREND ANALYSIS</t>
  </si>
  <si>
    <t>Plan</t>
  </si>
  <si>
    <t xml:space="preserve">Employers Listing Job Orders </t>
  </si>
  <si>
    <t>Table 3 - Month to Month</t>
  </si>
  <si>
    <t>Table 3 - Month to Month Trend Analysis</t>
  </si>
  <si>
    <t>South Shore</t>
  </si>
  <si>
    <r>
      <t xml:space="preserve">Compiled by Department of Career Services from WIB Plans; monthly </t>
    </r>
    <r>
      <rPr>
        <i/>
        <sz val="10"/>
        <rFont val="Times New Roman"/>
        <family val="1"/>
      </rPr>
      <t>WIB Area OSCCARs</t>
    </r>
    <r>
      <rPr>
        <sz val="10"/>
        <rFont val="Times New Roman"/>
        <family val="1"/>
      </rPr>
      <t xml:space="preserve">;  the </t>
    </r>
    <r>
      <rPr>
        <i/>
        <sz val="10"/>
        <rFont val="Times New Roman"/>
        <family val="1"/>
      </rPr>
      <t>Statewide All Offices OSCCAR</t>
    </r>
    <r>
      <rPr>
        <sz val="10"/>
        <rFont val="Times New Roman"/>
        <family val="1"/>
      </rPr>
      <t xml:space="preserve">; and the </t>
    </r>
    <r>
      <rPr>
        <i/>
        <sz val="10"/>
        <rFont val="Times New Roman"/>
        <family val="1"/>
      </rPr>
      <t>Rapid Response OSCCAR</t>
    </r>
    <r>
      <rPr>
        <sz val="10"/>
        <rFont val="Times New Roman"/>
        <family val="1"/>
      </rPr>
      <t>.</t>
    </r>
  </si>
  <si>
    <t>OSCCAR Report Date 6/30/2013</t>
  </si>
  <si>
    <t>FY13 Annual Performance Ending June 30,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</si>
</sst>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0"/>
      <color indexed="8"/>
      <name val="MS Sans Serif"/>
      <family val="0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vertAlign val="superscript"/>
      <sz val="10"/>
      <name val="Times New Roman"/>
      <family val="1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double">
        <color indexed="12"/>
      </right>
      <top style="thick">
        <color indexed="12"/>
      </top>
      <bottom style="thin"/>
    </border>
    <border>
      <left style="thick">
        <color indexed="12"/>
      </left>
      <right style="double">
        <color indexed="12"/>
      </right>
      <top style="thin"/>
      <bottom style="thin"/>
    </border>
    <border>
      <left style="thick">
        <color indexed="12"/>
      </left>
      <right style="double">
        <color indexed="12"/>
      </right>
      <top style="thin"/>
      <bottom style="thick">
        <color indexed="12"/>
      </bottom>
    </border>
    <border>
      <left style="thin"/>
      <right style="thin"/>
      <top style="thin"/>
      <bottom style="thin"/>
    </border>
    <border>
      <left style="thin"/>
      <right style="thin"/>
      <top style="thick">
        <color indexed="12"/>
      </top>
      <bottom style="thin"/>
    </border>
    <border>
      <left style="double">
        <color indexed="12"/>
      </left>
      <right style="thin"/>
      <top style="thin"/>
      <bottom style="thin"/>
    </border>
    <border>
      <left style="double">
        <color indexed="12"/>
      </left>
      <right style="thin"/>
      <top style="thin"/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double">
        <color indexed="12"/>
      </right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n"/>
    </border>
    <border>
      <left style="thin"/>
      <right style="thick">
        <color indexed="12"/>
      </right>
      <top style="thin"/>
      <bottom style="thick">
        <color indexed="12"/>
      </bottom>
    </border>
    <border>
      <left style="thick">
        <color indexed="12"/>
      </left>
      <right style="thin"/>
      <top style="thick">
        <color indexed="12"/>
      </top>
      <bottom style="thin"/>
    </border>
    <border>
      <left style="thick">
        <color indexed="12"/>
      </left>
      <right style="thin"/>
      <top style="thin"/>
      <bottom style="thin"/>
    </border>
    <border>
      <left style="thin"/>
      <right style="double"/>
      <top style="thick">
        <color indexed="12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ck">
        <color indexed="12"/>
      </top>
      <bottom style="thin"/>
    </border>
    <border>
      <left style="double"/>
      <right style="thin"/>
      <top style="thin"/>
      <bottom style="thin"/>
    </border>
    <border>
      <left style="thin"/>
      <right style="thick">
        <color indexed="12"/>
      </right>
      <top style="thick">
        <color indexed="12"/>
      </top>
      <bottom style="thin"/>
    </border>
    <border>
      <left style="thick">
        <color indexed="12"/>
      </left>
      <right style="thin"/>
      <top style="thin"/>
      <bottom style="thick">
        <color indexed="12"/>
      </bottom>
    </border>
    <border>
      <left style="double">
        <color indexed="12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double">
        <color indexed="12"/>
      </right>
      <top style="thin"/>
      <bottom style="thin"/>
    </border>
    <border>
      <left style="double">
        <color indexed="12"/>
      </left>
      <right>
        <color indexed="63"/>
      </right>
      <top style="thick">
        <color indexed="12"/>
      </top>
      <bottom style="thin"/>
    </border>
    <border>
      <left>
        <color indexed="63"/>
      </left>
      <right>
        <color indexed="63"/>
      </right>
      <top style="thick">
        <color indexed="12"/>
      </top>
      <bottom style="thin"/>
    </border>
    <border>
      <left>
        <color indexed="63"/>
      </left>
      <right style="double">
        <color indexed="12"/>
      </right>
      <top style="thick">
        <color indexed="12"/>
      </top>
      <bottom style="thin"/>
    </border>
    <border>
      <left>
        <color indexed="63"/>
      </left>
      <right style="thick">
        <color indexed="12"/>
      </right>
      <top style="thick">
        <color indexed="12"/>
      </top>
      <bottom style="thin"/>
    </border>
    <border>
      <left style="double">
        <color indexed="1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indexed="12"/>
      </right>
      <top style="thin"/>
      <bottom style="thin"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indent="11"/>
    </xf>
    <xf numFmtId="0" fontId="1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 wrapText="1"/>
    </xf>
    <xf numFmtId="164" fontId="1" fillId="0" borderId="28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3" fontId="1" fillId="0" borderId="35" xfId="0" applyNumberFormat="1" applyFont="1" applyBorder="1" applyAlignment="1">
      <alignment horizontal="center"/>
    </xf>
    <xf numFmtId="9" fontId="1" fillId="0" borderId="33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0" fontId="13" fillId="0" borderId="31" xfId="0" applyFont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left" wrapText="1"/>
    </xf>
    <xf numFmtId="0" fontId="13" fillId="0" borderId="31" xfId="0" applyFont="1" applyFill="1" applyBorder="1" applyAlignment="1">
      <alignment horizontal="left" wrapText="1"/>
    </xf>
    <xf numFmtId="0" fontId="15" fillId="0" borderId="31" xfId="0" applyFont="1" applyBorder="1" applyAlignment="1">
      <alignment horizontal="left" wrapText="1"/>
    </xf>
    <xf numFmtId="0" fontId="15" fillId="0" borderId="37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14" fillId="0" borderId="30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3" fontId="15" fillId="0" borderId="21" xfId="0" applyNumberFormat="1" applyFont="1" applyFill="1" applyBorder="1" applyAlignment="1">
      <alignment horizontal="center"/>
    </xf>
    <xf numFmtId="0" fontId="15" fillId="0" borderId="21" xfId="0" applyFont="1" applyBorder="1" applyAlignment="1">
      <alignment/>
    </xf>
    <xf numFmtId="0" fontId="15" fillId="0" borderId="28" xfId="0" applyFont="1" applyBorder="1" applyAlignment="1">
      <alignment/>
    </xf>
    <xf numFmtId="3" fontId="15" fillId="0" borderId="21" xfId="0" applyNumberFormat="1" applyFont="1" applyBorder="1" applyAlignment="1">
      <alignment horizontal="center"/>
    </xf>
    <xf numFmtId="3" fontId="15" fillId="0" borderId="28" xfId="0" applyNumberFormat="1" applyFont="1" applyBorder="1" applyAlignment="1">
      <alignment horizontal="center"/>
    </xf>
    <xf numFmtId="3" fontId="15" fillId="0" borderId="25" xfId="0" applyNumberFormat="1" applyFont="1" applyBorder="1" applyAlignment="1">
      <alignment horizontal="center"/>
    </xf>
    <xf numFmtId="3" fontId="15" fillId="0" borderId="2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indent="6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3" fontId="21" fillId="0" borderId="0" xfId="57" applyNumberFormat="1" applyFont="1" applyAlignment="1">
      <alignment horizontal="center" vertical="center"/>
      <protection/>
    </xf>
    <xf numFmtId="3" fontId="1" fillId="0" borderId="0" xfId="0" applyNumberFormat="1" applyFont="1" applyAlignment="1">
      <alignment/>
    </xf>
    <xf numFmtId="3" fontId="21" fillId="0" borderId="21" xfId="0" applyNumberFormat="1" applyFont="1" applyBorder="1" applyAlignment="1">
      <alignment horizontal="center"/>
    </xf>
    <xf numFmtId="1" fontId="21" fillId="0" borderId="21" xfId="0" applyNumberFormat="1" applyFont="1" applyBorder="1" applyAlignment="1">
      <alignment horizontal="center"/>
    </xf>
    <xf numFmtId="3" fontId="21" fillId="0" borderId="35" xfId="0" applyNumberFormat="1" applyFont="1" applyBorder="1" applyAlignment="1">
      <alignment horizontal="center"/>
    </xf>
    <xf numFmtId="3" fontId="21" fillId="0" borderId="28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center"/>
    </xf>
    <xf numFmtId="3" fontId="15" fillId="0" borderId="28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16" fillId="0" borderId="0" xfId="0" applyFont="1" applyFill="1" applyBorder="1" applyAlignment="1">
      <alignment horizontal="left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lan And Actu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1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1" max="1" width="1.7109375" style="1" customWidth="1"/>
    <col min="2" max="2" width="0.85546875" style="1" customWidth="1"/>
    <col min="3" max="3" width="18.7109375" style="1" customWidth="1"/>
    <col min="4" max="4" width="20.7109375" style="1" customWidth="1"/>
    <col min="5" max="5" width="63.28125" style="1" customWidth="1"/>
    <col min="6" max="6" width="20.7109375" style="1" customWidth="1"/>
    <col min="7" max="7" width="0.85546875" style="1" customWidth="1"/>
    <col min="8" max="8" width="1.7109375" style="1" customWidth="1"/>
    <col min="9" max="9" width="16.57421875" style="1" customWidth="1"/>
    <col min="10" max="10" width="21.421875" style="1" customWidth="1"/>
    <col min="11" max="11" width="11.57421875" style="1" customWidth="1"/>
    <col min="12" max="12" width="10.421875" style="1" customWidth="1"/>
    <col min="13" max="14" width="9.140625" style="1" customWidth="1"/>
    <col min="15" max="15" width="11.00390625" style="1" customWidth="1"/>
    <col min="16" max="16384" width="9.140625" style="1" customWidth="1"/>
  </cols>
  <sheetData>
    <row r="1" ht="13.5" thickBot="1"/>
    <row r="2" spans="2:7" ht="4.5" customHeight="1" thickBot="1" thickTop="1">
      <c r="B2" s="2"/>
      <c r="C2" s="3"/>
      <c r="D2" s="3"/>
      <c r="E2" s="3"/>
      <c r="F2" s="3"/>
      <c r="G2" s="3"/>
    </row>
    <row r="3" spans="2:7" ht="18.75" customHeight="1" thickBot="1" thickTop="1">
      <c r="B3" s="2"/>
      <c r="C3" s="4"/>
      <c r="D3" s="5"/>
      <c r="E3" s="5"/>
      <c r="F3" s="6"/>
      <c r="G3" s="3"/>
    </row>
    <row r="4" spans="2:7" ht="18.75" customHeight="1" thickBot="1" thickTop="1">
      <c r="B4" s="2"/>
      <c r="C4" s="7"/>
      <c r="D4" s="8"/>
      <c r="E4" s="8"/>
      <c r="F4" s="9"/>
      <c r="G4" s="3"/>
    </row>
    <row r="5" spans="2:7" ht="18.75" customHeight="1" thickBot="1" thickTop="1">
      <c r="B5" s="2"/>
      <c r="C5" s="7"/>
      <c r="D5" s="8"/>
      <c r="E5" s="8"/>
      <c r="F5" s="9"/>
      <c r="G5" s="3"/>
    </row>
    <row r="6" spans="2:7" ht="18.75" customHeight="1" thickBot="1" thickTop="1">
      <c r="B6" s="2"/>
      <c r="C6" s="7"/>
      <c r="D6" s="8"/>
      <c r="E6" s="8"/>
      <c r="F6" s="9"/>
      <c r="G6" s="3"/>
    </row>
    <row r="7" spans="2:7" ht="18.75" customHeight="1" thickBot="1" thickTop="1">
      <c r="B7" s="2"/>
      <c r="C7" s="99" t="s">
        <v>75</v>
      </c>
      <c r="D7" s="100"/>
      <c r="E7" s="100"/>
      <c r="F7" s="101"/>
      <c r="G7" s="3"/>
    </row>
    <row r="8" spans="2:7" ht="18.75" customHeight="1" thickBot="1" thickTop="1">
      <c r="B8" s="2"/>
      <c r="C8" s="7"/>
      <c r="D8" s="10"/>
      <c r="E8" s="11"/>
      <c r="F8" s="9"/>
      <c r="G8" s="3"/>
    </row>
    <row r="9" spans="2:7" ht="18.75" customHeight="1" thickBot="1" thickTop="1">
      <c r="B9" s="2"/>
      <c r="C9" s="99" t="s">
        <v>76</v>
      </c>
      <c r="D9" s="102"/>
      <c r="E9" s="102"/>
      <c r="F9" s="103"/>
      <c r="G9" s="3"/>
    </row>
    <row r="10" spans="2:7" ht="16.5" customHeight="1" thickBot="1" thickTop="1">
      <c r="B10" s="2"/>
      <c r="C10" s="99" t="s">
        <v>90</v>
      </c>
      <c r="D10" s="102"/>
      <c r="E10" s="102"/>
      <c r="F10" s="103"/>
      <c r="G10" s="3"/>
    </row>
    <row r="11" spans="2:7" ht="16.5" customHeight="1" thickBot="1" thickTop="1">
      <c r="B11" s="2"/>
      <c r="C11" s="7"/>
      <c r="D11" s="12"/>
      <c r="E11" s="13"/>
      <c r="F11" s="14"/>
      <c r="G11" s="3"/>
    </row>
    <row r="12" spans="2:7" ht="16.5" customHeight="1" thickBot="1" thickTop="1">
      <c r="B12" s="2"/>
      <c r="C12" s="7"/>
      <c r="D12" s="12"/>
      <c r="E12" s="95" t="s">
        <v>81</v>
      </c>
      <c r="F12" s="14"/>
      <c r="G12" s="3"/>
    </row>
    <row r="13" spans="2:7" ht="9.75" customHeight="1" thickBot="1" thickTop="1">
      <c r="B13" s="2"/>
      <c r="C13" s="7"/>
      <c r="D13" s="15"/>
      <c r="E13" s="13"/>
      <c r="F13" s="14"/>
      <c r="G13" s="3"/>
    </row>
    <row r="14" spans="2:20" ht="20.25" thickBot="1" thickTop="1">
      <c r="B14" s="2"/>
      <c r="C14" s="7"/>
      <c r="D14" s="8"/>
      <c r="E14" s="16" t="s">
        <v>2</v>
      </c>
      <c r="F14" s="9"/>
      <c r="G14" s="3"/>
      <c r="S14" s="17"/>
      <c r="T14" s="17"/>
    </row>
    <row r="15" spans="2:7" ht="9" customHeight="1" thickBot="1" thickTop="1">
      <c r="B15" s="2"/>
      <c r="C15" s="7"/>
      <c r="D15" s="18"/>
      <c r="E15" s="8"/>
      <c r="F15" s="9"/>
      <c r="G15" s="3"/>
    </row>
    <row r="16" spans="2:7" ht="20.25" thickBot="1" thickTop="1">
      <c r="B16" s="2"/>
      <c r="C16" s="7"/>
      <c r="D16" s="8"/>
      <c r="E16" s="16" t="s">
        <v>31</v>
      </c>
      <c r="F16" s="9"/>
      <c r="G16" s="3"/>
    </row>
    <row r="17" spans="2:7" ht="20.25" thickBot="1" thickTop="1">
      <c r="B17" s="2"/>
      <c r="C17" s="7"/>
      <c r="D17" s="8"/>
      <c r="E17" s="16"/>
      <c r="F17" s="9"/>
      <c r="G17" s="3"/>
    </row>
    <row r="18" spans="2:7" ht="19.5" customHeight="1" thickBot="1" thickTop="1">
      <c r="B18" s="2"/>
      <c r="C18" s="7"/>
      <c r="D18" s="8"/>
      <c r="E18" s="16" t="s">
        <v>82</v>
      </c>
      <c r="F18" s="9"/>
      <c r="G18" s="3"/>
    </row>
    <row r="19" spans="2:7" ht="10.5" customHeight="1" thickBot="1" thickTop="1">
      <c r="B19" s="2"/>
      <c r="C19" s="7"/>
      <c r="D19" s="8"/>
      <c r="E19" s="16"/>
      <c r="F19" s="9"/>
      <c r="G19" s="3"/>
    </row>
    <row r="20" spans="2:7" ht="20.25" thickBot="1" thickTop="1">
      <c r="B20" s="2"/>
      <c r="C20" s="7"/>
      <c r="D20" s="19"/>
      <c r="E20" s="16" t="s">
        <v>85</v>
      </c>
      <c r="F20" s="9"/>
      <c r="G20" s="3"/>
    </row>
    <row r="21" spans="2:7" ht="20.25" thickBot="1" thickTop="1">
      <c r="B21" s="2"/>
      <c r="C21" s="7"/>
      <c r="D21" s="19"/>
      <c r="E21" s="77"/>
      <c r="F21" s="9"/>
      <c r="G21" s="3"/>
    </row>
    <row r="22" spans="2:7" ht="20.25" thickBot="1" thickTop="1">
      <c r="B22" s="2"/>
      <c r="C22" s="7"/>
      <c r="D22" s="19"/>
      <c r="E22" s="16"/>
      <c r="F22" s="9"/>
      <c r="G22" s="3"/>
    </row>
    <row r="23" spans="2:7" ht="20.25" thickBot="1" thickTop="1">
      <c r="B23" s="2"/>
      <c r="C23" s="7"/>
      <c r="D23" s="19"/>
      <c r="E23" s="16"/>
      <c r="F23" s="9"/>
      <c r="G23" s="3"/>
    </row>
    <row r="24" spans="2:7" ht="20.25" thickBot="1" thickTop="1">
      <c r="B24" s="2"/>
      <c r="C24" s="7"/>
      <c r="D24" s="19"/>
      <c r="E24" s="8"/>
      <c r="F24" s="9"/>
      <c r="G24" s="3"/>
    </row>
    <row r="25" spans="2:7" ht="20.25" thickBot="1" thickTop="1">
      <c r="B25" s="2"/>
      <c r="C25" s="7"/>
      <c r="D25" s="8"/>
      <c r="E25" s="20"/>
      <c r="F25" s="9"/>
      <c r="G25" s="3"/>
    </row>
    <row r="26" spans="2:7" ht="20.25" thickBot="1" thickTop="1">
      <c r="B26" s="2"/>
      <c r="C26" s="21"/>
      <c r="D26" s="22"/>
      <c r="E26" s="22"/>
      <c r="F26" s="23"/>
      <c r="G26" s="3"/>
    </row>
    <row r="27" spans="2:7" ht="4.5" customHeight="1" thickTop="1">
      <c r="B27" s="2"/>
      <c r="C27" s="3" t="s">
        <v>0</v>
      </c>
      <c r="D27" s="3"/>
      <c r="E27" s="3"/>
      <c r="F27" s="3"/>
      <c r="G27" s="3"/>
    </row>
    <row r="28" s="24" customFormat="1" ht="12.75" customHeight="1">
      <c r="C28" s="25" t="s">
        <v>77</v>
      </c>
    </row>
    <row r="29" spans="1:9" ht="25.5" customHeight="1">
      <c r="A29" s="24"/>
      <c r="B29" s="24"/>
      <c r="C29" s="98" t="s">
        <v>88</v>
      </c>
      <c r="D29" s="98"/>
      <c r="E29" s="98"/>
      <c r="F29" s="98"/>
      <c r="G29" s="24"/>
      <c r="H29" s="24"/>
      <c r="I29" s="24"/>
    </row>
    <row r="30" spans="1:9" ht="12.75">
      <c r="A30" s="24"/>
      <c r="B30" s="24"/>
      <c r="C30" s="24"/>
      <c r="D30" s="24"/>
      <c r="E30" s="24"/>
      <c r="F30" s="26" t="s">
        <v>89</v>
      </c>
      <c r="G30" s="24"/>
      <c r="H30" s="24"/>
      <c r="I30" s="24"/>
    </row>
    <row r="31" spans="1:9" ht="12.75">
      <c r="A31" s="24"/>
      <c r="B31" s="24"/>
      <c r="C31" s="24"/>
      <c r="D31" s="24"/>
      <c r="E31" s="24"/>
      <c r="F31" s="24"/>
      <c r="G31" s="24"/>
      <c r="H31" s="24"/>
      <c r="I31" s="24"/>
    </row>
  </sheetData>
  <sheetProtection/>
  <mergeCells count="4">
    <mergeCell ref="C29:F29"/>
    <mergeCell ref="C7:F7"/>
    <mergeCell ref="C9:F9"/>
    <mergeCell ref="C10:F10"/>
  </mergeCells>
  <printOptions horizontalCentered="1" verticalCentered="1"/>
  <pageMargins left="0.5" right="0.5" top="0.75" bottom="0.7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31" sqref="A31:M31"/>
    </sheetView>
  </sheetViews>
  <sheetFormatPr defaultColWidth="9.140625" defaultRowHeight="12.75"/>
  <cols>
    <col min="1" max="1" width="22.140625" style="1" customWidth="1"/>
    <col min="2" max="10" width="7.7109375" style="1" customWidth="1"/>
    <col min="11" max="16384" width="9.140625" style="1" customWidth="1"/>
  </cols>
  <sheetData>
    <row r="1" spans="1:13" ht="18.75">
      <c r="A1" s="114" t="s">
        <v>1</v>
      </c>
      <c r="B1" s="114"/>
      <c r="C1" s="114"/>
      <c r="D1" s="114"/>
      <c r="E1" s="114"/>
      <c r="F1" s="114"/>
      <c r="G1" s="114"/>
      <c r="H1" s="114"/>
      <c r="I1" s="114"/>
      <c r="J1" s="114"/>
      <c r="K1" s="102"/>
      <c r="L1" s="102"/>
      <c r="M1" s="102"/>
    </row>
    <row r="2" spans="1:13" ht="15.75">
      <c r="A2" s="115" t="s">
        <v>76</v>
      </c>
      <c r="B2" s="116"/>
      <c r="C2" s="116"/>
      <c r="D2" s="116"/>
      <c r="E2" s="116"/>
      <c r="F2" s="116"/>
      <c r="G2" s="116"/>
      <c r="H2" s="116"/>
      <c r="I2" s="116"/>
      <c r="J2" s="116"/>
      <c r="K2" s="102"/>
      <c r="L2" s="102"/>
      <c r="M2" s="102"/>
    </row>
    <row r="3" spans="1:13" ht="15.75">
      <c r="A3" s="115" t="s">
        <v>90</v>
      </c>
      <c r="B3" s="116"/>
      <c r="C3" s="116"/>
      <c r="D3" s="116"/>
      <c r="E3" s="116"/>
      <c r="F3" s="116"/>
      <c r="G3" s="116"/>
      <c r="H3" s="116"/>
      <c r="I3" s="116"/>
      <c r="J3" s="116"/>
      <c r="K3" s="102"/>
      <c r="L3" s="102"/>
      <c r="M3" s="102"/>
    </row>
    <row r="4" spans="1:10" ht="9.75" customHeight="1">
      <c r="A4" s="27"/>
      <c r="B4" s="32"/>
      <c r="C4" s="32"/>
      <c r="D4" s="32"/>
      <c r="E4" s="32"/>
      <c r="F4" s="32"/>
      <c r="G4" s="32"/>
      <c r="H4" s="32"/>
      <c r="I4" s="32"/>
      <c r="J4" s="32"/>
    </row>
    <row r="5" spans="1:13" ht="18.75">
      <c r="A5" s="114" t="s">
        <v>2</v>
      </c>
      <c r="B5" s="117"/>
      <c r="C5" s="117"/>
      <c r="D5" s="117"/>
      <c r="E5" s="117"/>
      <c r="F5" s="117"/>
      <c r="G5" s="117"/>
      <c r="H5" s="117"/>
      <c r="I5" s="117"/>
      <c r="J5" s="117"/>
      <c r="K5" s="102"/>
      <c r="L5" s="102"/>
      <c r="M5" s="102"/>
    </row>
    <row r="6" ht="6" customHeight="1" thickBot="1"/>
    <row r="7" spans="1:13" ht="13.5" thickTop="1">
      <c r="A7" s="28"/>
      <c r="B7" s="104"/>
      <c r="C7" s="105"/>
      <c r="D7" s="106"/>
      <c r="E7" s="107" t="s">
        <v>69</v>
      </c>
      <c r="F7" s="108"/>
      <c r="G7" s="108"/>
      <c r="H7" s="108"/>
      <c r="I7" s="108"/>
      <c r="J7" s="108"/>
      <c r="K7" s="109"/>
      <c r="L7" s="109"/>
      <c r="M7" s="110"/>
    </row>
    <row r="8" spans="1:13" ht="16.5" customHeight="1">
      <c r="A8" s="29"/>
      <c r="B8" s="119" t="s">
        <v>21</v>
      </c>
      <c r="C8" s="120"/>
      <c r="D8" s="122"/>
      <c r="E8" s="119" t="s">
        <v>25</v>
      </c>
      <c r="F8" s="120"/>
      <c r="G8" s="122"/>
      <c r="H8" s="119" t="s">
        <v>73</v>
      </c>
      <c r="I8" s="120"/>
      <c r="J8" s="121"/>
      <c r="K8" s="111" t="s">
        <v>84</v>
      </c>
      <c r="L8" s="112"/>
      <c r="M8" s="113"/>
    </row>
    <row r="9" spans="1:13" ht="16.5" customHeight="1">
      <c r="A9" s="33"/>
      <c r="B9" s="78" t="s">
        <v>3</v>
      </c>
      <c r="C9" s="35" t="s">
        <v>20</v>
      </c>
      <c r="D9" s="79" t="s">
        <v>24</v>
      </c>
      <c r="E9" s="82" t="s">
        <v>27</v>
      </c>
      <c r="F9" s="83" t="s">
        <v>32</v>
      </c>
      <c r="G9" s="84" t="s">
        <v>33</v>
      </c>
      <c r="H9" s="78" t="s">
        <v>34</v>
      </c>
      <c r="I9" s="35" t="s">
        <v>35</v>
      </c>
      <c r="J9" s="88" t="s">
        <v>36</v>
      </c>
      <c r="K9" s="78" t="s">
        <v>34</v>
      </c>
      <c r="L9" s="35" t="s">
        <v>35</v>
      </c>
      <c r="M9" s="88" t="s">
        <v>36</v>
      </c>
    </row>
    <row r="10" spans="1:13" ht="25.5">
      <c r="A10" s="29"/>
      <c r="B10" s="80" t="s">
        <v>83</v>
      </c>
      <c r="C10" s="36" t="s">
        <v>26</v>
      </c>
      <c r="D10" s="81" t="s">
        <v>22</v>
      </c>
      <c r="E10" s="85" t="s">
        <v>83</v>
      </c>
      <c r="F10" s="86" t="s">
        <v>26</v>
      </c>
      <c r="G10" s="87" t="s">
        <v>22</v>
      </c>
      <c r="H10" s="80" t="s">
        <v>83</v>
      </c>
      <c r="I10" s="36" t="s">
        <v>26</v>
      </c>
      <c r="J10" s="45" t="s">
        <v>22</v>
      </c>
      <c r="K10" s="80" t="s">
        <v>83</v>
      </c>
      <c r="L10" s="36" t="s">
        <v>26</v>
      </c>
      <c r="M10" s="45" t="s">
        <v>22</v>
      </c>
    </row>
    <row r="11" spans="1:13" ht="14.25">
      <c r="A11" s="30" t="s">
        <v>4</v>
      </c>
      <c r="B11" s="39">
        <v>400</v>
      </c>
      <c r="C11" s="91">
        <v>408</v>
      </c>
      <c r="D11" s="43">
        <f>C11/B11</f>
        <v>1.02</v>
      </c>
      <c r="E11" s="39">
        <v>85</v>
      </c>
      <c r="F11" s="92">
        <v>108</v>
      </c>
      <c r="G11" s="43">
        <f>F11/E11</f>
        <v>1.2705882352941176</v>
      </c>
      <c r="H11" s="39">
        <v>315</v>
      </c>
      <c r="I11" s="91">
        <v>300</v>
      </c>
      <c r="J11" s="46">
        <f>I11/H11</f>
        <v>0.9523809523809523</v>
      </c>
      <c r="K11" s="39">
        <v>319</v>
      </c>
      <c r="L11" s="91">
        <v>343</v>
      </c>
      <c r="M11" s="46">
        <f>L11/K11</f>
        <v>1.0752351097178683</v>
      </c>
    </row>
    <row r="12" spans="1:13" ht="14.25">
      <c r="A12" s="30" t="s">
        <v>5</v>
      </c>
      <c r="B12" s="39">
        <v>560</v>
      </c>
      <c r="C12" s="91">
        <v>501</v>
      </c>
      <c r="D12" s="43">
        <f aca="true" t="shared" si="0" ref="D12:D30">C12/B12</f>
        <v>0.8946428571428572</v>
      </c>
      <c r="E12" s="39">
        <v>258</v>
      </c>
      <c r="F12" s="92">
        <v>253</v>
      </c>
      <c r="G12" s="43">
        <f aca="true" t="shared" si="1" ref="G12:G30">F12/E12</f>
        <v>0.9806201550387597</v>
      </c>
      <c r="H12" s="39">
        <v>302</v>
      </c>
      <c r="I12" s="91">
        <v>248</v>
      </c>
      <c r="J12" s="46">
        <f aca="true" t="shared" si="2" ref="J12:J30">I12/H12</f>
        <v>0.8211920529801324</v>
      </c>
      <c r="K12" s="39">
        <v>207</v>
      </c>
      <c r="L12" s="91">
        <v>217</v>
      </c>
      <c r="M12" s="46">
        <f aca="true" t="shared" si="3" ref="M12:M26">L12/K12</f>
        <v>1.0483091787439613</v>
      </c>
    </row>
    <row r="13" spans="1:13" ht="14.25">
      <c r="A13" s="30" t="s">
        <v>6</v>
      </c>
      <c r="B13" s="39">
        <v>630</v>
      </c>
      <c r="C13" s="91">
        <v>734</v>
      </c>
      <c r="D13" s="43">
        <f t="shared" si="0"/>
        <v>1.1650793650793652</v>
      </c>
      <c r="E13" s="39">
        <v>280</v>
      </c>
      <c r="F13" s="92">
        <v>355</v>
      </c>
      <c r="G13" s="43">
        <f t="shared" si="1"/>
        <v>1.2678571428571428</v>
      </c>
      <c r="H13" s="39">
        <v>350</v>
      </c>
      <c r="I13" s="91">
        <v>379</v>
      </c>
      <c r="J13" s="46">
        <f t="shared" si="2"/>
        <v>1.082857142857143</v>
      </c>
      <c r="K13" s="39">
        <v>472</v>
      </c>
      <c r="L13" s="91">
        <v>525</v>
      </c>
      <c r="M13" s="46">
        <f t="shared" si="3"/>
        <v>1.1122881355932204</v>
      </c>
    </row>
    <row r="14" spans="1:13" ht="14.25">
      <c r="A14" s="30" t="s">
        <v>7</v>
      </c>
      <c r="B14" s="39">
        <v>450</v>
      </c>
      <c r="C14" s="91">
        <v>535</v>
      </c>
      <c r="D14" s="43">
        <f t="shared" si="0"/>
        <v>1.1888888888888889</v>
      </c>
      <c r="E14" s="39">
        <v>120</v>
      </c>
      <c r="F14" s="92">
        <v>176</v>
      </c>
      <c r="G14" s="43">
        <f t="shared" si="1"/>
        <v>1.4666666666666666</v>
      </c>
      <c r="H14" s="39">
        <v>330</v>
      </c>
      <c r="I14" s="91">
        <v>359</v>
      </c>
      <c r="J14" s="46">
        <f t="shared" si="2"/>
        <v>1.087878787878788</v>
      </c>
      <c r="K14" s="39">
        <v>150</v>
      </c>
      <c r="L14" s="91">
        <v>200</v>
      </c>
      <c r="M14" s="46">
        <f t="shared" si="3"/>
        <v>1.3333333333333333</v>
      </c>
    </row>
    <row r="15" spans="1:13" ht="14.25">
      <c r="A15" s="30" t="s">
        <v>8</v>
      </c>
      <c r="B15" s="39">
        <v>700</v>
      </c>
      <c r="C15" s="91">
        <v>815</v>
      </c>
      <c r="D15" s="43">
        <f t="shared" si="0"/>
        <v>1.1642857142857144</v>
      </c>
      <c r="E15" s="39">
        <v>350</v>
      </c>
      <c r="F15" s="92">
        <v>349</v>
      </c>
      <c r="G15" s="43">
        <f t="shared" si="1"/>
        <v>0.9971428571428571</v>
      </c>
      <c r="H15" s="39">
        <v>350</v>
      </c>
      <c r="I15" s="91">
        <v>466</v>
      </c>
      <c r="J15" s="46">
        <f t="shared" si="2"/>
        <v>1.3314285714285714</v>
      </c>
      <c r="K15" s="39">
        <v>250</v>
      </c>
      <c r="L15" s="91">
        <v>274</v>
      </c>
      <c r="M15" s="46">
        <f t="shared" si="3"/>
        <v>1.096</v>
      </c>
    </row>
    <row r="16" spans="1:13" ht="14.25">
      <c r="A16" s="30" t="s">
        <v>9</v>
      </c>
      <c r="B16" s="39">
        <v>1850</v>
      </c>
      <c r="C16" s="91">
        <v>2014</v>
      </c>
      <c r="D16" s="43">
        <f t="shared" si="0"/>
        <v>1.0886486486486486</v>
      </c>
      <c r="E16" s="39">
        <v>463</v>
      </c>
      <c r="F16" s="92">
        <v>288</v>
      </c>
      <c r="G16" s="43">
        <f t="shared" si="1"/>
        <v>0.6220302375809935</v>
      </c>
      <c r="H16" s="39">
        <v>1387</v>
      </c>
      <c r="I16" s="91">
        <v>1726</v>
      </c>
      <c r="J16" s="46">
        <f t="shared" si="2"/>
        <v>1.2444124008651767</v>
      </c>
      <c r="K16" s="39">
        <v>610</v>
      </c>
      <c r="L16" s="91">
        <v>534</v>
      </c>
      <c r="M16" s="46">
        <f t="shared" si="3"/>
        <v>0.8754098360655738</v>
      </c>
    </row>
    <row r="17" spans="1:13" ht="14.25">
      <c r="A17" s="30" t="s">
        <v>10</v>
      </c>
      <c r="B17" s="39">
        <v>555</v>
      </c>
      <c r="C17" s="91">
        <v>726</v>
      </c>
      <c r="D17" s="43">
        <f t="shared" si="0"/>
        <v>1.308108108108108</v>
      </c>
      <c r="E17" s="39">
        <v>155</v>
      </c>
      <c r="F17" s="92">
        <v>215</v>
      </c>
      <c r="G17" s="43">
        <f t="shared" si="1"/>
        <v>1.3870967741935485</v>
      </c>
      <c r="H17" s="39">
        <v>400</v>
      </c>
      <c r="I17" s="91">
        <v>511</v>
      </c>
      <c r="J17" s="46">
        <f t="shared" si="2"/>
        <v>1.2775</v>
      </c>
      <c r="K17" s="39">
        <v>381</v>
      </c>
      <c r="L17" s="91">
        <v>412</v>
      </c>
      <c r="M17" s="46">
        <f t="shared" si="3"/>
        <v>1.0813648293963254</v>
      </c>
    </row>
    <row r="18" spans="1:13" ht="14.25">
      <c r="A18" s="30" t="s">
        <v>11</v>
      </c>
      <c r="B18" s="39">
        <v>350</v>
      </c>
      <c r="C18" s="91">
        <v>376</v>
      </c>
      <c r="D18" s="43">
        <f t="shared" si="0"/>
        <v>1.0742857142857143</v>
      </c>
      <c r="E18" s="39">
        <v>140</v>
      </c>
      <c r="F18" s="92">
        <v>149</v>
      </c>
      <c r="G18" s="43">
        <f t="shared" si="1"/>
        <v>1.0642857142857143</v>
      </c>
      <c r="H18" s="39">
        <v>210</v>
      </c>
      <c r="I18" s="91">
        <v>227</v>
      </c>
      <c r="J18" s="46">
        <f t="shared" si="2"/>
        <v>1.0809523809523809</v>
      </c>
      <c r="K18" s="39">
        <v>265</v>
      </c>
      <c r="L18" s="91">
        <v>223</v>
      </c>
      <c r="M18" s="46">
        <f t="shared" si="3"/>
        <v>0.8415094339622642</v>
      </c>
    </row>
    <row r="19" spans="1:13" ht="14.25">
      <c r="A19" s="30" t="s">
        <v>12</v>
      </c>
      <c r="B19" s="39">
        <v>375</v>
      </c>
      <c r="C19" s="91">
        <v>346</v>
      </c>
      <c r="D19" s="43">
        <f t="shared" si="0"/>
        <v>0.9226666666666666</v>
      </c>
      <c r="E19" s="39">
        <v>150</v>
      </c>
      <c r="F19" s="92">
        <v>144</v>
      </c>
      <c r="G19" s="43">
        <f t="shared" si="1"/>
        <v>0.96</v>
      </c>
      <c r="H19" s="39">
        <v>225</v>
      </c>
      <c r="I19" s="91">
        <v>202</v>
      </c>
      <c r="J19" s="46">
        <f t="shared" si="2"/>
        <v>0.8977777777777778</v>
      </c>
      <c r="K19" s="39">
        <v>275</v>
      </c>
      <c r="L19" s="91">
        <v>303</v>
      </c>
      <c r="M19" s="46">
        <f t="shared" si="3"/>
        <v>1.1018181818181818</v>
      </c>
    </row>
    <row r="20" spans="1:13" ht="14.25">
      <c r="A20" s="30" t="s">
        <v>13</v>
      </c>
      <c r="B20" s="39">
        <v>1000</v>
      </c>
      <c r="C20" s="91">
        <v>1010</v>
      </c>
      <c r="D20" s="43">
        <f t="shared" si="0"/>
        <v>1.01</v>
      </c>
      <c r="E20" s="39">
        <v>270</v>
      </c>
      <c r="F20" s="92">
        <v>304</v>
      </c>
      <c r="G20" s="43">
        <f t="shared" si="1"/>
        <v>1.125925925925926</v>
      </c>
      <c r="H20" s="39">
        <v>730</v>
      </c>
      <c r="I20" s="91">
        <v>706</v>
      </c>
      <c r="J20" s="46">
        <f t="shared" si="2"/>
        <v>0.9671232876712329</v>
      </c>
      <c r="K20" s="39">
        <v>675</v>
      </c>
      <c r="L20" s="91">
        <v>631</v>
      </c>
      <c r="M20" s="46">
        <f t="shared" si="3"/>
        <v>0.9348148148148148</v>
      </c>
    </row>
    <row r="21" spans="1:13" ht="14.25">
      <c r="A21" s="30" t="s">
        <v>74</v>
      </c>
      <c r="B21" s="39">
        <v>1600</v>
      </c>
      <c r="C21" s="91">
        <v>1255</v>
      </c>
      <c r="D21" s="43">
        <f t="shared" si="0"/>
        <v>0.784375</v>
      </c>
      <c r="E21" s="39">
        <v>450</v>
      </c>
      <c r="F21" s="92">
        <v>500</v>
      </c>
      <c r="G21" s="43">
        <f t="shared" si="1"/>
        <v>1.1111111111111112</v>
      </c>
      <c r="H21" s="39">
        <v>1150</v>
      </c>
      <c r="I21" s="91">
        <v>755</v>
      </c>
      <c r="J21" s="46">
        <f t="shared" si="2"/>
        <v>0.6565217391304348</v>
      </c>
      <c r="K21" s="39">
        <v>500</v>
      </c>
      <c r="L21" s="91">
        <v>387</v>
      </c>
      <c r="M21" s="46">
        <f t="shared" si="3"/>
        <v>0.774</v>
      </c>
    </row>
    <row r="22" spans="1:13" ht="14.25">
      <c r="A22" s="30" t="s">
        <v>14</v>
      </c>
      <c r="B22" s="39">
        <v>1215</v>
      </c>
      <c r="C22" s="91">
        <v>1238</v>
      </c>
      <c r="D22" s="43">
        <f t="shared" si="0"/>
        <v>1.0189300411522633</v>
      </c>
      <c r="E22" s="39">
        <v>640</v>
      </c>
      <c r="F22" s="92">
        <v>591</v>
      </c>
      <c r="G22" s="43">
        <f t="shared" si="1"/>
        <v>0.9234375</v>
      </c>
      <c r="H22" s="39">
        <v>575</v>
      </c>
      <c r="I22" s="91">
        <v>647</v>
      </c>
      <c r="J22" s="46">
        <f t="shared" si="2"/>
        <v>1.1252173913043477</v>
      </c>
      <c r="K22" s="39">
        <v>749</v>
      </c>
      <c r="L22" s="91">
        <v>756</v>
      </c>
      <c r="M22" s="46">
        <f t="shared" si="3"/>
        <v>1.0093457943925233</v>
      </c>
    </row>
    <row r="23" spans="1:13" ht="14.25">
      <c r="A23" s="30" t="s">
        <v>15</v>
      </c>
      <c r="B23" s="39">
        <v>752</v>
      </c>
      <c r="C23" s="91">
        <v>850</v>
      </c>
      <c r="D23" s="43">
        <f t="shared" si="0"/>
        <v>1.1303191489361701</v>
      </c>
      <c r="E23" s="39">
        <v>442</v>
      </c>
      <c r="F23" s="92">
        <v>481</v>
      </c>
      <c r="G23" s="43">
        <f t="shared" si="1"/>
        <v>1.088235294117647</v>
      </c>
      <c r="H23" s="39">
        <v>310</v>
      </c>
      <c r="I23" s="91">
        <v>369</v>
      </c>
      <c r="J23" s="46">
        <f t="shared" si="2"/>
        <v>1.1903225806451614</v>
      </c>
      <c r="K23" s="39">
        <v>210</v>
      </c>
      <c r="L23" s="91">
        <v>206</v>
      </c>
      <c r="M23" s="46">
        <f t="shared" si="3"/>
        <v>0.9809523809523809</v>
      </c>
    </row>
    <row r="24" spans="1:13" ht="14.25">
      <c r="A24" s="30" t="s">
        <v>16</v>
      </c>
      <c r="B24" s="39">
        <v>800</v>
      </c>
      <c r="C24" s="91">
        <v>683</v>
      </c>
      <c r="D24" s="43">
        <f t="shared" si="0"/>
        <v>0.85375</v>
      </c>
      <c r="E24" s="39">
        <v>400</v>
      </c>
      <c r="F24" s="92">
        <v>257</v>
      </c>
      <c r="G24" s="43">
        <f t="shared" si="1"/>
        <v>0.6425</v>
      </c>
      <c r="H24" s="39">
        <v>400</v>
      </c>
      <c r="I24" s="91">
        <v>426</v>
      </c>
      <c r="J24" s="46">
        <f t="shared" si="2"/>
        <v>1.065</v>
      </c>
      <c r="K24" s="39">
        <v>450</v>
      </c>
      <c r="L24" s="91">
        <v>349</v>
      </c>
      <c r="M24" s="46">
        <f t="shared" si="3"/>
        <v>0.7755555555555556</v>
      </c>
    </row>
    <row r="25" spans="1:13" ht="14.25">
      <c r="A25" s="30" t="s">
        <v>17</v>
      </c>
      <c r="B25" s="39">
        <v>1300</v>
      </c>
      <c r="C25" s="91">
        <v>1298</v>
      </c>
      <c r="D25" s="43">
        <f t="shared" si="0"/>
        <v>0.9984615384615385</v>
      </c>
      <c r="E25" s="39">
        <v>550</v>
      </c>
      <c r="F25" s="92">
        <v>544</v>
      </c>
      <c r="G25" s="43">
        <f t="shared" si="1"/>
        <v>0.9890909090909091</v>
      </c>
      <c r="H25" s="39">
        <v>750</v>
      </c>
      <c r="I25" s="91">
        <v>754</v>
      </c>
      <c r="J25" s="46">
        <f t="shared" si="2"/>
        <v>1.0053333333333334</v>
      </c>
      <c r="K25" s="39">
        <v>700</v>
      </c>
      <c r="L25" s="91">
        <v>672</v>
      </c>
      <c r="M25" s="46">
        <f t="shared" si="3"/>
        <v>0.96</v>
      </c>
    </row>
    <row r="26" spans="1:13" ht="14.25">
      <c r="A26" s="30" t="s">
        <v>87</v>
      </c>
      <c r="B26" s="39">
        <v>700</v>
      </c>
      <c r="C26" s="91">
        <v>639</v>
      </c>
      <c r="D26" s="43">
        <f t="shared" si="0"/>
        <v>0.9128571428571428</v>
      </c>
      <c r="E26" s="39">
        <v>300</v>
      </c>
      <c r="F26" s="92">
        <v>283</v>
      </c>
      <c r="G26" s="43">
        <f t="shared" si="1"/>
        <v>0.9433333333333334</v>
      </c>
      <c r="H26" s="39">
        <v>400</v>
      </c>
      <c r="I26" s="91">
        <v>356</v>
      </c>
      <c r="J26" s="46">
        <f t="shared" si="2"/>
        <v>0.89</v>
      </c>
      <c r="K26" s="39">
        <v>375</v>
      </c>
      <c r="L26" s="91">
        <v>422</v>
      </c>
      <c r="M26" s="46">
        <f t="shared" si="3"/>
        <v>1.1253333333333333</v>
      </c>
    </row>
    <row r="27" spans="1:13" ht="14.25">
      <c r="A27" s="30"/>
      <c r="B27" s="39"/>
      <c r="C27" s="40"/>
      <c r="D27" s="43"/>
      <c r="E27" s="39"/>
      <c r="F27" s="40"/>
      <c r="G27" s="43"/>
      <c r="H27" s="39"/>
      <c r="I27" s="40"/>
      <c r="J27" s="46"/>
      <c r="K27" s="39"/>
      <c r="L27" s="40"/>
      <c r="M27" s="46"/>
    </row>
    <row r="28" spans="1:13" ht="14.25">
      <c r="A28" s="30" t="s">
        <v>18</v>
      </c>
      <c r="B28" s="39" t="s">
        <v>23</v>
      </c>
      <c r="C28" s="40">
        <v>588</v>
      </c>
      <c r="D28" s="43" t="s">
        <v>23</v>
      </c>
      <c r="E28" s="39" t="s">
        <v>23</v>
      </c>
      <c r="F28" s="40">
        <v>88</v>
      </c>
      <c r="G28" s="43" t="s">
        <v>23</v>
      </c>
      <c r="H28" s="39" t="s">
        <v>23</v>
      </c>
      <c r="I28" s="40">
        <v>500</v>
      </c>
      <c r="J28" s="46" t="s">
        <v>23</v>
      </c>
      <c r="K28" s="39" t="s">
        <v>23</v>
      </c>
      <c r="L28" s="40">
        <v>14</v>
      </c>
      <c r="M28" s="46" t="s">
        <v>23</v>
      </c>
    </row>
    <row r="29" spans="1:13" ht="14.25">
      <c r="A29" s="30"/>
      <c r="B29" s="39"/>
      <c r="C29" s="40"/>
      <c r="D29" s="43"/>
      <c r="E29" s="39"/>
      <c r="F29" s="40"/>
      <c r="G29" s="43"/>
      <c r="H29" s="39"/>
      <c r="I29" s="40"/>
      <c r="J29" s="46"/>
      <c r="K29" s="39"/>
      <c r="L29" s="40"/>
      <c r="M29" s="46"/>
    </row>
    <row r="30" spans="1:13" ht="15" thickBot="1">
      <c r="A30" s="31" t="s">
        <v>19</v>
      </c>
      <c r="B30" s="41">
        <f>SUM(B11:B26)</f>
        <v>13237</v>
      </c>
      <c r="C30" s="42">
        <v>12068</v>
      </c>
      <c r="D30" s="44">
        <f t="shared" si="0"/>
        <v>0.9116869381279746</v>
      </c>
      <c r="E30" s="41">
        <f>SUM(E11:E26)</f>
        <v>5053</v>
      </c>
      <c r="F30" s="42">
        <v>3625</v>
      </c>
      <c r="G30" s="44">
        <f t="shared" si="1"/>
        <v>0.7173956065703543</v>
      </c>
      <c r="H30" s="41">
        <f>SUM(H11:H26)</f>
        <v>8184</v>
      </c>
      <c r="I30" s="42">
        <v>8443</v>
      </c>
      <c r="J30" s="47">
        <f t="shared" si="2"/>
        <v>1.0316471163245358</v>
      </c>
      <c r="K30" s="41">
        <f>SUM(K11:K26)</f>
        <v>6588</v>
      </c>
      <c r="L30" s="42">
        <v>5826</v>
      </c>
      <c r="M30" s="47">
        <f>L30/K30</f>
        <v>0.8843351548269581</v>
      </c>
    </row>
    <row r="31" spans="1:13" ht="13.5" thickTop="1">
      <c r="A31" s="123" t="s">
        <v>28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</row>
    <row r="32" spans="1:10" ht="12.75">
      <c r="A32" s="1" t="s">
        <v>79</v>
      </c>
      <c r="C32"/>
      <c r="D32"/>
      <c r="E32"/>
      <c r="F32"/>
      <c r="G32"/>
      <c r="H32"/>
      <c r="I32"/>
      <c r="J32"/>
    </row>
    <row r="33" spans="1:13" ht="12.75">
      <c r="A33" s="125" t="s">
        <v>29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02"/>
      <c r="L33" s="102"/>
      <c r="M33" s="102"/>
    </row>
    <row r="34" spans="1:10" ht="12.75">
      <c r="A34" s="118" t="s">
        <v>50</v>
      </c>
      <c r="B34" s="102"/>
      <c r="C34" s="102"/>
      <c r="D34" s="102"/>
      <c r="E34" s="102"/>
      <c r="F34" s="102"/>
      <c r="G34" s="102"/>
      <c r="H34" s="102"/>
      <c r="I34" s="102"/>
      <c r="J34" s="102"/>
    </row>
    <row r="35" spans="1:13" ht="12.75">
      <c r="A35" s="127" t="s">
        <v>30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02"/>
      <c r="L35" s="102"/>
      <c r="M35" s="102"/>
    </row>
    <row r="36" spans="1:10" ht="12.75">
      <c r="A36" s="118"/>
      <c r="B36" s="102"/>
      <c r="C36" s="102"/>
      <c r="D36" s="102"/>
      <c r="E36" s="102"/>
      <c r="F36" s="102"/>
      <c r="G36" s="102"/>
      <c r="H36" s="102"/>
      <c r="I36" s="102"/>
      <c r="J36" s="102"/>
    </row>
  </sheetData>
  <sheetProtection/>
  <mergeCells count="15">
    <mergeCell ref="A36:J36"/>
    <mergeCell ref="H8:J8"/>
    <mergeCell ref="A34:J34"/>
    <mergeCell ref="B8:D8"/>
    <mergeCell ref="E8:G8"/>
    <mergeCell ref="A31:M31"/>
    <mergeCell ref="A33:M33"/>
    <mergeCell ref="A35:M35"/>
    <mergeCell ref="B7:D7"/>
    <mergeCell ref="E7:M7"/>
    <mergeCell ref="K8:M8"/>
    <mergeCell ref="A1:M1"/>
    <mergeCell ref="A2:M2"/>
    <mergeCell ref="A3:M3"/>
    <mergeCell ref="A5:M5"/>
  </mergeCells>
  <printOptions horizontalCentered="1" verticalCentered="1"/>
  <pageMargins left="0.5" right="0.5" top="0.7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21.421875" style="1" customWidth="1"/>
    <col min="2" max="2" width="10.00390625" style="1" customWidth="1"/>
    <col min="3" max="3" width="9.00390625" style="1" customWidth="1"/>
    <col min="4" max="4" width="6.57421875" style="1" customWidth="1"/>
    <col min="5" max="5" width="11.00390625" style="1" customWidth="1"/>
    <col min="6" max="6" width="6.57421875" style="1" customWidth="1"/>
    <col min="7" max="7" width="10.28125" style="1" customWidth="1"/>
    <col min="8" max="8" width="10.140625" style="1" customWidth="1"/>
    <col min="9" max="9" width="11.421875" style="1" customWidth="1"/>
    <col min="10" max="10" width="10.28125" style="1" customWidth="1"/>
    <col min="11" max="11" width="11.421875" style="1" customWidth="1"/>
    <col min="12" max="16384" width="9.140625" style="1" customWidth="1"/>
  </cols>
  <sheetData>
    <row r="1" spans="1:11" ht="18" customHeight="1">
      <c r="A1" s="114" t="s">
        <v>1</v>
      </c>
      <c r="B1" s="114"/>
      <c r="C1" s="114"/>
      <c r="D1" s="114"/>
      <c r="E1" s="114"/>
      <c r="F1" s="114"/>
      <c r="G1" s="114"/>
      <c r="H1" s="114"/>
      <c r="I1" s="114"/>
      <c r="J1" s="114"/>
      <c r="K1" s="133"/>
    </row>
    <row r="2" spans="1:11" ht="16.5" customHeight="1">
      <c r="A2" s="115" t="str">
        <f>'Plan vs Actual'!A2</f>
        <v>OSCCAR Summary by WIB Area</v>
      </c>
      <c r="B2" s="116"/>
      <c r="C2" s="116"/>
      <c r="D2" s="116"/>
      <c r="E2" s="116"/>
      <c r="F2" s="116"/>
      <c r="G2" s="116"/>
      <c r="H2" s="116"/>
      <c r="I2" s="116"/>
      <c r="J2" s="116"/>
      <c r="K2" s="133"/>
    </row>
    <row r="3" spans="1:11" ht="15.75">
      <c r="A3" s="115" t="str">
        <f>'Plan vs Actual'!A3</f>
        <v>FY13 Annual Performance Ending June 30, 2013</v>
      </c>
      <c r="B3" s="116"/>
      <c r="C3" s="116"/>
      <c r="D3" s="116"/>
      <c r="E3" s="116"/>
      <c r="F3" s="116"/>
      <c r="G3" s="116"/>
      <c r="H3" s="116"/>
      <c r="I3" s="116"/>
      <c r="J3" s="116"/>
      <c r="K3" s="133"/>
    </row>
    <row r="4" spans="1:11" ht="12.75" customHeight="1">
      <c r="A4" s="27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8.75">
      <c r="A5" s="114" t="s">
        <v>31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</row>
    <row r="6" ht="6" customHeight="1" thickBot="1"/>
    <row r="7" spans="1:11" s="32" customFormat="1" ht="13.5" customHeight="1" thickTop="1">
      <c r="A7" s="48" t="s">
        <v>3</v>
      </c>
      <c r="B7" s="38" t="s">
        <v>20</v>
      </c>
      <c r="C7" s="38" t="s">
        <v>24</v>
      </c>
      <c r="D7" s="52" t="s">
        <v>27</v>
      </c>
      <c r="E7" s="54" t="s">
        <v>32</v>
      </c>
      <c r="F7" s="52" t="s">
        <v>33</v>
      </c>
      <c r="G7" s="54" t="s">
        <v>34</v>
      </c>
      <c r="H7" s="38" t="s">
        <v>35</v>
      </c>
      <c r="I7" s="38" t="s">
        <v>36</v>
      </c>
      <c r="J7" s="38" t="s">
        <v>37</v>
      </c>
      <c r="K7" s="58" t="s">
        <v>38</v>
      </c>
    </row>
    <row r="8" spans="1:11" s="34" customFormat="1" ht="38.25">
      <c r="A8" s="51"/>
      <c r="B8" s="36" t="s">
        <v>21</v>
      </c>
      <c r="C8" s="36" t="s">
        <v>42</v>
      </c>
      <c r="D8" s="53" t="s">
        <v>43</v>
      </c>
      <c r="E8" s="55" t="s">
        <v>44</v>
      </c>
      <c r="F8" s="53" t="s">
        <v>43</v>
      </c>
      <c r="G8" s="55" t="s">
        <v>45</v>
      </c>
      <c r="H8" s="36" t="s">
        <v>46</v>
      </c>
      <c r="I8" s="36" t="s">
        <v>47</v>
      </c>
      <c r="J8" s="36" t="s">
        <v>48</v>
      </c>
      <c r="K8" s="45" t="s">
        <v>49</v>
      </c>
    </row>
    <row r="9" spans="1:11" ht="12.75">
      <c r="A9" s="50" t="s">
        <v>4</v>
      </c>
      <c r="B9" s="89">
        <f>'Plan vs Actual'!C11</f>
        <v>408</v>
      </c>
      <c r="C9" s="40">
        <f>'Plan vs Actual'!I11</f>
        <v>300</v>
      </c>
      <c r="D9" s="57">
        <f>C9/B9</f>
        <v>0.7352941176470589</v>
      </c>
      <c r="E9" s="93">
        <v>343</v>
      </c>
      <c r="F9" s="57">
        <f>E9/B9</f>
        <v>0.8406862745098039</v>
      </c>
      <c r="G9" s="93">
        <v>213</v>
      </c>
      <c r="H9" s="91">
        <v>93</v>
      </c>
      <c r="I9" s="91">
        <v>26</v>
      </c>
      <c r="J9" s="92">
        <v>60</v>
      </c>
      <c r="K9" s="94">
        <v>253</v>
      </c>
    </row>
    <row r="10" spans="1:11" ht="12.75">
      <c r="A10" s="50" t="s">
        <v>5</v>
      </c>
      <c r="B10" s="40">
        <f>'Plan vs Actual'!C12</f>
        <v>501</v>
      </c>
      <c r="C10" s="40">
        <f>'Plan vs Actual'!I12</f>
        <v>248</v>
      </c>
      <c r="D10" s="57">
        <f aca="true" t="shared" si="0" ref="D10:D26">C10/B10</f>
        <v>0.49500998003992014</v>
      </c>
      <c r="E10" s="93">
        <v>217</v>
      </c>
      <c r="F10" s="57">
        <f aca="true" t="shared" si="1" ref="F10:F28">E10/B10</f>
        <v>0.43313373253493015</v>
      </c>
      <c r="G10" s="93">
        <v>142</v>
      </c>
      <c r="H10" s="91">
        <v>1</v>
      </c>
      <c r="I10" s="91">
        <v>7</v>
      </c>
      <c r="J10" s="92">
        <v>23</v>
      </c>
      <c r="K10" s="94">
        <v>381</v>
      </c>
    </row>
    <row r="11" spans="1:11" ht="12.75">
      <c r="A11" s="50" t="s">
        <v>6</v>
      </c>
      <c r="B11" s="40">
        <f>'Plan vs Actual'!C13</f>
        <v>734</v>
      </c>
      <c r="C11" s="40">
        <f>'Plan vs Actual'!I13</f>
        <v>379</v>
      </c>
      <c r="D11" s="57">
        <f t="shared" si="0"/>
        <v>0.5163487738419619</v>
      </c>
      <c r="E11" s="93">
        <v>525</v>
      </c>
      <c r="F11" s="57">
        <f t="shared" si="1"/>
        <v>0.715258855585831</v>
      </c>
      <c r="G11" s="93">
        <v>344</v>
      </c>
      <c r="H11" s="91">
        <v>2</v>
      </c>
      <c r="I11" s="91">
        <v>108</v>
      </c>
      <c r="J11" s="92">
        <v>38</v>
      </c>
      <c r="K11" s="94">
        <v>107</v>
      </c>
    </row>
    <row r="12" spans="1:11" ht="12.75">
      <c r="A12" s="50" t="s">
        <v>7</v>
      </c>
      <c r="B12" s="40">
        <f>'Plan vs Actual'!C14</f>
        <v>535</v>
      </c>
      <c r="C12" s="40">
        <f>'Plan vs Actual'!I14</f>
        <v>359</v>
      </c>
      <c r="D12" s="57">
        <f t="shared" si="0"/>
        <v>0.6710280373831776</v>
      </c>
      <c r="E12" s="93">
        <v>200</v>
      </c>
      <c r="F12" s="57">
        <f t="shared" si="1"/>
        <v>0.37383177570093457</v>
      </c>
      <c r="G12" s="93">
        <v>388</v>
      </c>
      <c r="H12" s="91">
        <v>173</v>
      </c>
      <c r="I12" s="91">
        <v>55</v>
      </c>
      <c r="J12" s="92">
        <v>225</v>
      </c>
      <c r="K12" s="94">
        <v>326</v>
      </c>
    </row>
    <row r="13" spans="1:11" ht="12.75">
      <c r="A13" s="50" t="s">
        <v>8</v>
      </c>
      <c r="B13" s="40">
        <f>'Plan vs Actual'!C15</f>
        <v>815</v>
      </c>
      <c r="C13" s="40">
        <f>'Plan vs Actual'!I15</f>
        <v>466</v>
      </c>
      <c r="D13" s="57">
        <f t="shared" si="0"/>
        <v>0.5717791411042945</v>
      </c>
      <c r="E13" s="93">
        <v>274</v>
      </c>
      <c r="F13" s="57">
        <f t="shared" si="1"/>
        <v>0.3361963190184049</v>
      </c>
      <c r="G13" s="93">
        <v>470</v>
      </c>
      <c r="H13" s="91">
        <v>2</v>
      </c>
      <c r="I13" s="91">
        <v>2</v>
      </c>
      <c r="J13" s="92">
        <v>215</v>
      </c>
      <c r="K13" s="94">
        <v>486</v>
      </c>
    </row>
    <row r="14" spans="1:11" ht="12.75">
      <c r="A14" s="50" t="s">
        <v>9</v>
      </c>
      <c r="B14" s="40">
        <f>'Plan vs Actual'!C16</f>
        <v>2014</v>
      </c>
      <c r="C14" s="40">
        <f>'Plan vs Actual'!I16</f>
        <v>1726</v>
      </c>
      <c r="D14" s="57">
        <f t="shared" si="0"/>
        <v>0.8570009930486594</v>
      </c>
      <c r="E14" s="93">
        <v>534</v>
      </c>
      <c r="F14" s="57">
        <f t="shared" si="1"/>
        <v>0.26514399205561073</v>
      </c>
      <c r="G14" s="93">
        <v>1347</v>
      </c>
      <c r="H14" s="91">
        <v>401</v>
      </c>
      <c r="I14" s="91">
        <v>17</v>
      </c>
      <c r="J14" s="92">
        <v>673</v>
      </c>
      <c r="K14" s="94">
        <v>1204</v>
      </c>
    </row>
    <row r="15" spans="1:11" ht="12.75">
      <c r="A15" s="50" t="s">
        <v>10</v>
      </c>
      <c r="B15" s="40">
        <f>'Plan vs Actual'!C17</f>
        <v>726</v>
      </c>
      <c r="C15" s="40">
        <f>'Plan vs Actual'!I17</f>
        <v>511</v>
      </c>
      <c r="D15" s="57">
        <f t="shared" si="0"/>
        <v>0.7038567493112947</v>
      </c>
      <c r="E15" s="93">
        <v>412</v>
      </c>
      <c r="F15" s="57">
        <f t="shared" si="1"/>
        <v>0.5674931129476584</v>
      </c>
      <c r="G15" s="93">
        <v>670</v>
      </c>
      <c r="H15" s="91">
        <v>130</v>
      </c>
      <c r="I15" s="91">
        <v>37</v>
      </c>
      <c r="J15" s="92">
        <v>179</v>
      </c>
      <c r="K15" s="94">
        <v>539</v>
      </c>
    </row>
    <row r="16" spans="1:11" ht="12.75">
      <c r="A16" s="50" t="s">
        <v>11</v>
      </c>
      <c r="B16" s="40">
        <f>'Plan vs Actual'!C18</f>
        <v>376</v>
      </c>
      <c r="C16" s="40">
        <f>'Plan vs Actual'!I18</f>
        <v>227</v>
      </c>
      <c r="D16" s="57">
        <f t="shared" si="0"/>
        <v>0.6037234042553191</v>
      </c>
      <c r="E16" s="93">
        <v>223</v>
      </c>
      <c r="F16" s="57">
        <f t="shared" si="1"/>
        <v>0.5930851063829787</v>
      </c>
      <c r="G16" s="93">
        <v>291</v>
      </c>
      <c r="H16" s="91">
        <v>28</v>
      </c>
      <c r="I16" s="91">
        <v>2</v>
      </c>
      <c r="J16" s="92">
        <v>60</v>
      </c>
      <c r="K16" s="94">
        <v>242</v>
      </c>
    </row>
    <row r="17" spans="1:11" ht="12.75">
      <c r="A17" s="50" t="s">
        <v>12</v>
      </c>
      <c r="B17" s="40">
        <f>'Plan vs Actual'!C19</f>
        <v>346</v>
      </c>
      <c r="C17" s="40">
        <f>'Plan vs Actual'!I19</f>
        <v>202</v>
      </c>
      <c r="D17" s="57">
        <f t="shared" si="0"/>
        <v>0.5838150289017341</v>
      </c>
      <c r="E17" s="93">
        <v>303</v>
      </c>
      <c r="F17" s="57">
        <f t="shared" si="1"/>
        <v>0.8757225433526011</v>
      </c>
      <c r="G17" s="93">
        <v>153</v>
      </c>
      <c r="H17" s="91">
        <v>0</v>
      </c>
      <c r="I17" s="91">
        <v>2</v>
      </c>
      <c r="J17" s="92">
        <v>26</v>
      </c>
      <c r="K17" s="94">
        <v>157</v>
      </c>
    </row>
    <row r="18" spans="1:11" ht="12.75">
      <c r="A18" s="50" t="s">
        <v>13</v>
      </c>
      <c r="B18" s="40">
        <f>'Plan vs Actual'!C20</f>
        <v>1010</v>
      </c>
      <c r="C18" s="40">
        <f>'Plan vs Actual'!I20</f>
        <v>706</v>
      </c>
      <c r="D18" s="57">
        <f t="shared" si="0"/>
        <v>0.699009900990099</v>
      </c>
      <c r="E18" s="93">
        <v>631</v>
      </c>
      <c r="F18" s="57">
        <f t="shared" si="1"/>
        <v>0.6247524752475248</v>
      </c>
      <c r="G18" s="93">
        <v>881</v>
      </c>
      <c r="H18" s="91">
        <v>203</v>
      </c>
      <c r="I18" s="91">
        <v>623</v>
      </c>
      <c r="J18" s="92">
        <v>705</v>
      </c>
      <c r="K18" s="94">
        <v>755</v>
      </c>
    </row>
    <row r="19" spans="1:11" ht="12.75">
      <c r="A19" s="50" t="s">
        <v>74</v>
      </c>
      <c r="B19" s="40">
        <f>'Plan vs Actual'!C21</f>
        <v>1255</v>
      </c>
      <c r="C19" s="40">
        <f>'Plan vs Actual'!I21</f>
        <v>755</v>
      </c>
      <c r="D19" s="57">
        <f t="shared" si="0"/>
        <v>0.601593625498008</v>
      </c>
      <c r="E19" s="93">
        <v>387</v>
      </c>
      <c r="F19" s="57">
        <f t="shared" si="1"/>
        <v>0.3083665338645418</v>
      </c>
      <c r="G19" s="93">
        <v>1074</v>
      </c>
      <c r="H19" s="91">
        <v>405</v>
      </c>
      <c r="I19" s="91">
        <v>363</v>
      </c>
      <c r="J19" s="92">
        <v>374</v>
      </c>
      <c r="K19" s="94">
        <v>868</v>
      </c>
    </row>
    <row r="20" spans="1:11" ht="12.75">
      <c r="A20" s="50" t="s">
        <v>14</v>
      </c>
      <c r="B20" s="40">
        <f>'Plan vs Actual'!C22</f>
        <v>1238</v>
      </c>
      <c r="C20" s="40">
        <f>'Plan vs Actual'!I22</f>
        <v>647</v>
      </c>
      <c r="D20" s="57">
        <f t="shared" si="0"/>
        <v>0.5226171243941842</v>
      </c>
      <c r="E20" s="93">
        <v>756</v>
      </c>
      <c r="F20" s="57">
        <f t="shared" si="1"/>
        <v>0.6106623586429726</v>
      </c>
      <c r="G20" s="93">
        <v>471</v>
      </c>
      <c r="H20" s="91">
        <v>13</v>
      </c>
      <c r="I20" s="91">
        <v>65</v>
      </c>
      <c r="J20" s="92">
        <v>291</v>
      </c>
      <c r="K20" s="94">
        <v>279</v>
      </c>
    </row>
    <row r="21" spans="1:11" ht="12.75">
      <c r="A21" s="50" t="s">
        <v>39</v>
      </c>
      <c r="B21" s="40">
        <f>'Plan vs Actual'!C23</f>
        <v>850</v>
      </c>
      <c r="C21" s="40">
        <f>'Plan vs Actual'!I23</f>
        <v>369</v>
      </c>
      <c r="D21" s="57">
        <f t="shared" si="0"/>
        <v>0.43411764705882355</v>
      </c>
      <c r="E21" s="93">
        <v>206</v>
      </c>
      <c r="F21" s="57">
        <f t="shared" si="1"/>
        <v>0.24235294117647058</v>
      </c>
      <c r="G21" s="93">
        <v>553</v>
      </c>
      <c r="H21" s="91">
        <v>38</v>
      </c>
      <c r="I21" s="91">
        <v>26</v>
      </c>
      <c r="J21" s="92">
        <v>256</v>
      </c>
      <c r="K21" s="94">
        <v>352</v>
      </c>
    </row>
    <row r="22" spans="1:11" ht="12.75">
      <c r="A22" s="50" t="s">
        <v>16</v>
      </c>
      <c r="B22" s="40">
        <f>'Plan vs Actual'!C24</f>
        <v>683</v>
      </c>
      <c r="C22" s="40">
        <f>'Plan vs Actual'!I24</f>
        <v>426</v>
      </c>
      <c r="D22" s="57">
        <f t="shared" si="0"/>
        <v>0.623718887262079</v>
      </c>
      <c r="E22" s="93">
        <v>349</v>
      </c>
      <c r="F22" s="57">
        <f t="shared" si="1"/>
        <v>0.5109809663250366</v>
      </c>
      <c r="G22" s="93">
        <v>556</v>
      </c>
      <c r="H22" s="91">
        <v>317</v>
      </c>
      <c r="I22" s="91">
        <v>14</v>
      </c>
      <c r="J22" s="92">
        <v>182</v>
      </c>
      <c r="K22" s="94">
        <v>176</v>
      </c>
    </row>
    <row r="23" spans="1:11" ht="12.75">
      <c r="A23" s="50" t="s">
        <v>17</v>
      </c>
      <c r="B23" s="40">
        <f>'Plan vs Actual'!C25</f>
        <v>1298</v>
      </c>
      <c r="C23" s="40">
        <f>'Plan vs Actual'!I25</f>
        <v>754</v>
      </c>
      <c r="D23" s="57">
        <f t="shared" si="0"/>
        <v>0.5808936825885979</v>
      </c>
      <c r="E23" s="93">
        <v>672</v>
      </c>
      <c r="F23" s="57">
        <f t="shared" si="1"/>
        <v>0.5177195685670262</v>
      </c>
      <c r="G23" s="93">
        <v>935</v>
      </c>
      <c r="H23" s="91">
        <v>482</v>
      </c>
      <c r="I23" s="91">
        <v>637</v>
      </c>
      <c r="J23" s="92">
        <v>583</v>
      </c>
      <c r="K23" s="94">
        <v>958</v>
      </c>
    </row>
    <row r="24" spans="1:11" ht="12.75">
      <c r="A24" s="50" t="s">
        <v>87</v>
      </c>
      <c r="B24" s="40">
        <f>'Plan vs Actual'!C26</f>
        <v>639</v>
      </c>
      <c r="C24" s="40">
        <f>'Plan vs Actual'!I26</f>
        <v>356</v>
      </c>
      <c r="D24" s="57">
        <f t="shared" si="0"/>
        <v>0.5571205007824727</v>
      </c>
      <c r="E24" s="93">
        <v>422</v>
      </c>
      <c r="F24" s="57">
        <f t="shared" si="1"/>
        <v>0.6604068857589984</v>
      </c>
      <c r="G24" s="93">
        <v>575</v>
      </c>
      <c r="H24" s="91">
        <v>393</v>
      </c>
      <c r="I24" s="91">
        <v>22</v>
      </c>
      <c r="J24" s="92">
        <v>388</v>
      </c>
      <c r="K24" s="94">
        <v>537</v>
      </c>
    </row>
    <row r="25" spans="1:11" ht="12.75">
      <c r="A25" s="50"/>
      <c r="B25" s="40"/>
      <c r="C25" s="40"/>
      <c r="D25" s="57"/>
      <c r="E25" s="56"/>
      <c r="F25" s="57"/>
      <c r="G25" s="56"/>
      <c r="H25" s="40"/>
      <c r="I25" s="40"/>
      <c r="J25" s="40"/>
      <c r="K25" s="59"/>
    </row>
    <row r="26" spans="1:11" ht="12.75">
      <c r="A26" s="50" t="s">
        <v>40</v>
      </c>
      <c r="B26" s="40">
        <f>'Plan vs Actual'!C28</f>
        <v>588</v>
      </c>
      <c r="C26" s="40">
        <f>'Plan vs Actual'!I28</f>
        <v>500</v>
      </c>
      <c r="D26" s="57">
        <f t="shared" si="0"/>
        <v>0.8503401360544217</v>
      </c>
      <c r="E26" s="93">
        <v>14</v>
      </c>
      <c r="F26" s="57">
        <f t="shared" si="1"/>
        <v>0.023809523809523808</v>
      </c>
      <c r="G26" s="56">
        <v>535</v>
      </c>
      <c r="H26" s="40">
        <v>19</v>
      </c>
      <c r="I26" s="40">
        <v>38</v>
      </c>
      <c r="J26" s="40">
        <v>106</v>
      </c>
      <c r="K26" s="59">
        <v>158</v>
      </c>
    </row>
    <row r="27" spans="1:11" ht="12.75">
      <c r="A27" s="49"/>
      <c r="B27" s="40"/>
      <c r="C27" s="35"/>
      <c r="D27" s="57"/>
      <c r="E27" s="56"/>
      <c r="F27" s="57"/>
      <c r="G27" s="56"/>
      <c r="H27" s="40"/>
      <c r="I27" s="40"/>
      <c r="J27" s="40"/>
      <c r="K27" s="59"/>
    </row>
    <row r="28" spans="1:11" ht="13.5" thickBot="1">
      <c r="A28" s="50" t="s">
        <v>41</v>
      </c>
      <c r="B28" s="40">
        <f>'Plan vs Actual'!C30</f>
        <v>12068</v>
      </c>
      <c r="C28" s="40">
        <f>'Plan vs Actual'!I30</f>
        <v>8443</v>
      </c>
      <c r="D28" s="57">
        <f>C28/B28</f>
        <v>0.6996188266489891</v>
      </c>
      <c r="E28" s="56">
        <v>5826</v>
      </c>
      <c r="F28" s="57">
        <f t="shared" si="1"/>
        <v>0.4827643354325489</v>
      </c>
      <c r="G28" s="56">
        <v>8478</v>
      </c>
      <c r="H28" s="40">
        <v>2642</v>
      </c>
      <c r="I28" s="40">
        <v>2024</v>
      </c>
      <c r="J28" s="40">
        <v>4125</v>
      </c>
      <c r="K28" s="59">
        <v>6878</v>
      </c>
    </row>
    <row r="29" spans="1:11" ht="13.5" thickTop="1">
      <c r="A29" s="130" t="s">
        <v>80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</row>
    <row r="30" spans="1:11" ht="12.75">
      <c r="A30" s="128" t="s">
        <v>29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</row>
    <row r="31" spans="1:11" ht="12.75">
      <c r="A31" s="128" t="s">
        <v>50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</row>
    <row r="32" spans="1:11" ht="12.75">
      <c r="A32" s="128" t="s">
        <v>51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</row>
    <row r="33" spans="1:11" ht="12.75">
      <c r="A33" s="128" t="s">
        <v>78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</row>
    <row r="35" ht="12.75">
      <c r="C35" s="90"/>
    </row>
  </sheetData>
  <sheetProtection/>
  <mergeCells count="9">
    <mergeCell ref="A33:K33"/>
    <mergeCell ref="A29:K29"/>
    <mergeCell ref="A30:K30"/>
    <mergeCell ref="A31:K31"/>
    <mergeCell ref="A32:K32"/>
    <mergeCell ref="A1:K1"/>
    <mergeCell ref="A2:K2"/>
    <mergeCell ref="A3:K3"/>
    <mergeCell ref="A5:K5"/>
  </mergeCells>
  <printOptions horizontalCentered="1" verticalCentered="1"/>
  <pageMargins left="0.5" right="0.5" top="0.75" bottom="0.7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4"/>
  <sheetViews>
    <sheetView zoomScalePageLayoutView="0" workbookViewId="0" topLeftCell="B1">
      <selection activeCell="B25" sqref="B25"/>
    </sheetView>
  </sheetViews>
  <sheetFormatPr defaultColWidth="9.140625" defaultRowHeight="12.75"/>
  <cols>
    <col min="1" max="1" width="9.140625" style="1" customWidth="1"/>
    <col min="2" max="2" width="43.421875" style="1" customWidth="1"/>
    <col min="3" max="14" width="7.57421875" style="1" customWidth="1"/>
    <col min="15" max="16384" width="9.140625" style="1" customWidth="1"/>
  </cols>
  <sheetData>
    <row r="1" spans="2:18" ht="18.75" customHeight="1">
      <c r="B1" s="114" t="s">
        <v>1</v>
      </c>
      <c r="C1" s="114"/>
      <c r="D1" s="114"/>
      <c r="E1" s="114"/>
      <c r="F1" s="114"/>
      <c r="G1" s="114"/>
      <c r="H1" s="114"/>
      <c r="I1" s="114"/>
      <c r="J1" s="114"/>
      <c r="K1" s="114"/>
      <c r="L1" s="133"/>
      <c r="M1" s="133"/>
      <c r="N1" s="133"/>
      <c r="O1" s="65"/>
      <c r="P1" s="65"/>
      <c r="Q1" s="65"/>
      <c r="R1" s="65"/>
    </row>
    <row r="2" spans="2:18" ht="18.75" customHeight="1">
      <c r="B2" s="115" t="str">
        <f>'Plan vs Actual'!A2</f>
        <v>OSCCAR Summary by WIB Area</v>
      </c>
      <c r="C2" s="116"/>
      <c r="D2" s="116"/>
      <c r="E2" s="116"/>
      <c r="F2" s="116"/>
      <c r="G2" s="116"/>
      <c r="H2" s="116"/>
      <c r="I2" s="116"/>
      <c r="J2" s="116"/>
      <c r="K2" s="116"/>
      <c r="L2" s="133"/>
      <c r="M2" s="133"/>
      <c r="N2" s="133"/>
      <c r="O2" s="65"/>
      <c r="P2" s="65"/>
      <c r="Q2" s="65"/>
      <c r="R2" s="65"/>
    </row>
    <row r="3" spans="2:18" ht="18.75" customHeight="1">
      <c r="B3" s="115" t="str">
        <f>'Plan vs Actual'!A3</f>
        <v>FY13 Annual Performance Ending June 30, 2013</v>
      </c>
      <c r="C3" s="116"/>
      <c r="D3" s="116"/>
      <c r="E3" s="116"/>
      <c r="F3" s="116"/>
      <c r="G3" s="116"/>
      <c r="H3" s="116"/>
      <c r="I3" s="116"/>
      <c r="J3" s="116"/>
      <c r="K3" s="116"/>
      <c r="L3" s="133"/>
      <c r="M3" s="133"/>
      <c r="N3" s="133"/>
      <c r="O3" s="65"/>
      <c r="P3" s="65"/>
      <c r="Q3" s="65"/>
      <c r="R3" s="65"/>
    </row>
    <row r="4" spans="2:18" ht="9.75" customHeigh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32"/>
      <c r="N4" s="32"/>
      <c r="O4" s="65"/>
      <c r="P4" s="65"/>
      <c r="Q4" s="65"/>
      <c r="R4" s="65"/>
    </row>
    <row r="5" spans="2:14" ht="18.75" customHeight="1">
      <c r="B5" s="114" t="s">
        <v>86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ht="6" customHeight="1"/>
    <row r="7" ht="13.5" thickBot="1"/>
    <row r="8" spans="2:14" s="67" customFormat="1" ht="15.75" customHeight="1" thickTop="1">
      <c r="B8" s="66"/>
      <c r="C8" s="68" t="s">
        <v>68</v>
      </c>
      <c r="D8" s="68" t="s">
        <v>57</v>
      </c>
      <c r="E8" s="68" t="s">
        <v>58</v>
      </c>
      <c r="F8" s="68" t="s">
        <v>59</v>
      </c>
      <c r="G8" s="68" t="s">
        <v>60</v>
      </c>
      <c r="H8" s="68" t="s">
        <v>61</v>
      </c>
      <c r="I8" s="68" t="s">
        <v>62</v>
      </c>
      <c r="J8" s="68" t="s">
        <v>63</v>
      </c>
      <c r="K8" s="68" t="s">
        <v>64</v>
      </c>
      <c r="L8" s="68" t="s">
        <v>65</v>
      </c>
      <c r="M8" s="68" t="s">
        <v>66</v>
      </c>
      <c r="N8" s="69" t="s">
        <v>67</v>
      </c>
    </row>
    <row r="9" spans="2:14" ht="18" customHeight="1">
      <c r="B9" s="60"/>
      <c r="C9" s="37"/>
      <c r="D9" s="37"/>
      <c r="E9" s="71"/>
      <c r="F9" s="71"/>
      <c r="G9" s="71"/>
      <c r="H9" s="71"/>
      <c r="I9" s="71"/>
      <c r="J9" s="71"/>
      <c r="K9" s="71"/>
      <c r="L9" s="71"/>
      <c r="M9" s="71"/>
      <c r="N9" s="72"/>
    </row>
    <row r="10" spans="2:14" ht="18" customHeight="1">
      <c r="B10" s="62" t="s">
        <v>52</v>
      </c>
      <c r="C10" s="70">
        <v>2207</v>
      </c>
      <c r="D10" s="70">
        <v>3418</v>
      </c>
      <c r="E10" s="70">
        <v>4460</v>
      </c>
      <c r="F10" s="73">
        <v>5398</v>
      </c>
      <c r="G10" s="73">
        <v>6204</v>
      </c>
      <c r="H10" s="73">
        <v>6776</v>
      </c>
      <c r="I10" s="73">
        <v>7610</v>
      </c>
      <c r="J10" s="73">
        <v>8419</v>
      </c>
      <c r="K10" s="73">
        <v>9237</v>
      </c>
      <c r="L10" s="73">
        <v>10544</v>
      </c>
      <c r="M10" s="73">
        <v>11430</v>
      </c>
      <c r="N10" s="74">
        <v>12068</v>
      </c>
    </row>
    <row r="11" spans="2:14" ht="18" customHeight="1">
      <c r="B11" s="61" t="s">
        <v>53</v>
      </c>
      <c r="C11" s="70">
        <v>2207</v>
      </c>
      <c r="D11" s="70">
        <v>2152</v>
      </c>
      <c r="E11" s="70">
        <v>2159</v>
      </c>
      <c r="F11" s="70">
        <v>2332</v>
      </c>
      <c r="G11" s="70">
        <v>1720</v>
      </c>
      <c r="H11" s="70">
        <v>1818</v>
      </c>
      <c r="I11" s="70">
        <v>2276</v>
      </c>
      <c r="J11" s="70">
        <v>2096</v>
      </c>
      <c r="K11" s="70">
        <v>2387</v>
      </c>
      <c r="L11" s="70">
        <v>3441</v>
      </c>
      <c r="M11" s="70">
        <v>2667</v>
      </c>
      <c r="N11" s="97">
        <v>2158</v>
      </c>
    </row>
    <row r="12" spans="2:14" ht="18" customHeight="1">
      <c r="B12" s="62"/>
      <c r="C12" s="70"/>
      <c r="D12" s="70"/>
      <c r="E12" s="73"/>
      <c r="F12" s="73"/>
      <c r="G12" s="73"/>
      <c r="H12" s="73"/>
      <c r="I12" s="73"/>
      <c r="J12" s="73"/>
      <c r="K12" s="73"/>
      <c r="L12" s="73"/>
      <c r="M12" s="73"/>
      <c r="N12" s="74"/>
    </row>
    <row r="13" spans="2:15" ht="18" customHeight="1">
      <c r="B13" s="62" t="s">
        <v>72</v>
      </c>
      <c r="C13" s="70">
        <v>227</v>
      </c>
      <c r="D13" s="70">
        <v>505</v>
      </c>
      <c r="E13" s="70">
        <v>789</v>
      </c>
      <c r="F13" s="73">
        <v>1083</v>
      </c>
      <c r="G13" s="73">
        <v>1414</v>
      </c>
      <c r="H13" s="73">
        <v>1650</v>
      </c>
      <c r="I13" s="73">
        <v>2000</v>
      </c>
      <c r="J13" s="73">
        <v>2298</v>
      </c>
      <c r="K13" s="73">
        <v>2631</v>
      </c>
      <c r="L13" s="73">
        <v>3002</v>
      </c>
      <c r="M13" s="73">
        <v>3353</v>
      </c>
      <c r="N13" s="74">
        <v>3625</v>
      </c>
      <c r="O13" s="96"/>
    </row>
    <row r="14" spans="2:14" ht="18" customHeight="1">
      <c r="B14" s="61" t="s">
        <v>54</v>
      </c>
      <c r="C14" s="70">
        <v>227</v>
      </c>
      <c r="D14" s="70">
        <v>316</v>
      </c>
      <c r="E14" s="70">
        <v>332</v>
      </c>
      <c r="F14" s="70">
        <v>377</v>
      </c>
      <c r="G14" s="70">
        <v>411</v>
      </c>
      <c r="H14" s="70">
        <v>324</v>
      </c>
      <c r="I14" s="70">
        <v>477</v>
      </c>
      <c r="J14" s="70">
        <v>478</v>
      </c>
      <c r="K14" s="70">
        <v>485</v>
      </c>
      <c r="L14" s="70">
        <v>572</v>
      </c>
      <c r="M14" s="70">
        <v>580</v>
      </c>
      <c r="N14" s="97">
        <v>525</v>
      </c>
    </row>
    <row r="15" spans="2:14" ht="18" customHeight="1">
      <c r="B15" s="61"/>
      <c r="C15" s="70"/>
      <c r="D15" s="70"/>
      <c r="E15" s="73"/>
      <c r="F15" s="73"/>
      <c r="G15" s="73"/>
      <c r="H15" s="73"/>
      <c r="I15" s="73"/>
      <c r="J15" s="73"/>
      <c r="K15" s="73"/>
      <c r="L15" s="73"/>
      <c r="M15" s="73"/>
      <c r="N15" s="74"/>
    </row>
    <row r="16" spans="2:14" ht="18" customHeight="1">
      <c r="B16" s="62" t="s">
        <v>70</v>
      </c>
      <c r="C16" s="70">
        <v>1980</v>
      </c>
      <c r="D16" s="70">
        <v>2913</v>
      </c>
      <c r="E16" s="70">
        <v>3671</v>
      </c>
      <c r="F16" s="70">
        <v>4315</v>
      </c>
      <c r="G16" s="70">
        <v>4790</v>
      </c>
      <c r="H16" s="70">
        <v>5126</v>
      </c>
      <c r="I16" s="73">
        <v>5610</v>
      </c>
      <c r="J16" s="73">
        <v>6121</v>
      </c>
      <c r="K16" s="73">
        <v>6285</v>
      </c>
      <c r="L16" s="73">
        <v>7542</v>
      </c>
      <c r="M16" s="73">
        <v>8077</v>
      </c>
      <c r="N16" s="74">
        <v>8443</v>
      </c>
    </row>
    <row r="17" spans="2:14" ht="18" customHeight="1">
      <c r="B17" s="63" t="s">
        <v>71</v>
      </c>
      <c r="C17" s="70">
        <v>1980</v>
      </c>
      <c r="D17" s="70">
        <v>1836</v>
      </c>
      <c r="E17" s="70">
        <v>1827</v>
      </c>
      <c r="F17" s="70">
        <v>1955</v>
      </c>
      <c r="G17" s="70">
        <v>1309</v>
      </c>
      <c r="H17" s="70">
        <v>1494</v>
      </c>
      <c r="I17" s="70">
        <v>1799</v>
      </c>
      <c r="J17" s="70">
        <v>1618</v>
      </c>
      <c r="K17" s="70">
        <v>1841</v>
      </c>
      <c r="L17" s="70">
        <v>2869</v>
      </c>
      <c r="M17" s="70">
        <v>2087</v>
      </c>
      <c r="N17" s="97">
        <v>1633</v>
      </c>
    </row>
    <row r="18" spans="2:14" ht="18" customHeight="1">
      <c r="B18" s="62"/>
      <c r="C18" s="70"/>
      <c r="D18" s="70"/>
      <c r="E18" s="73"/>
      <c r="F18" s="73"/>
      <c r="G18" s="73"/>
      <c r="H18" s="73"/>
      <c r="I18" s="73"/>
      <c r="J18" s="73"/>
      <c r="K18" s="73"/>
      <c r="L18" s="73"/>
      <c r="M18" s="73"/>
      <c r="N18" s="74"/>
    </row>
    <row r="19" spans="2:14" ht="18" customHeight="1">
      <c r="B19" s="62" t="s">
        <v>55</v>
      </c>
      <c r="C19" s="70">
        <v>901</v>
      </c>
      <c r="D19" s="70">
        <v>1713</v>
      </c>
      <c r="E19" s="73">
        <v>2247</v>
      </c>
      <c r="F19" s="73">
        <v>2737</v>
      </c>
      <c r="G19" s="73">
        <v>3125</v>
      </c>
      <c r="H19" s="73">
        <v>3424</v>
      </c>
      <c r="I19" s="73">
        <v>3805</v>
      </c>
      <c r="J19" s="73">
        <v>4186</v>
      </c>
      <c r="K19" s="73">
        <v>6606</v>
      </c>
      <c r="L19" s="73">
        <v>5036</v>
      </c>
      <c r="M19" s="73">
        <v>5505</v>
      </c>
      <c r="N19" s="74">
        <v>5826</v>
      </c>
    </row>
    <row r="20" spans="2:14" ht="18" customHeight="1">
      <c r="B20" s="61" t="s">
        <v>56</v>
      </c>
      <c r="C20" s="70">
        <v>901</v>
      </c>
      <c r="D20" s="70">
        <v>1053</v>
      </c>
      <c r="E20" s="70">
        <v>868</v>
      </c>
      <c r="F20" s="70">
        <v>976</v>
      </c>
      <c r="G20" s="70">
        <v>815</v>
      </c>
      <c r="H20" s="70">
        <v>674</v>
      </c>
      <c r="I20" s="70">
        <v>917</v>
      </c>
      <c r="J20" s="70">
        <v>931</v>
      </c>
      <c r="K20" s="70">
        <v>1902</v>
      </c>
      <c r="L20" s="70">
        <v>1041</v>
      </c>
      <c r="M20" s="70">
        <v>1125</v>
      </c>
      <c r="N20" s="97">
        <v>944</v>
      </c>
    </row>
    <row r="21" spans="2:14" ht="18" customHeight="1" thickBot="1">
      <c r="B21" s="64"/>
      <c r="C21" s="42"/>
      <c r="D21" s="42"/>
      <c r="E21" s="75"/>
      <c r="F21" s="75"/>
      <c r="G21" s="75"/>
      <c r="H21" s="75"/>
      <c r="I21" s="75"/>
      <c r="J21" s="75"/>
      <c r="K21" s="75"/>
      <c r="L21" s="75"/>
      <c r="M21" s="75"/>
      <c r="N21" s="76"/>
    </row>
    <row r="22" spans="2:14" ht="18" customHeight="1" thickTop="1">
      <c r="B22" s="134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</row>
    <row r="23" spans="2:14" ht="18" customHeight="1">
      <c r="B23" s="136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</row>
    <row r="24" spans="2:14" ht="18" customHeight="1">
      <c r="B24" s="136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</row>
  </sheetData>
  <sheetProtection/>
  <mergeCells count="7">
    <mergeCell ref="B22:N22"/>
    <mergeCell ref="B23:N23"/>
    <mergeCell ref="B24:N24"/>
    <mergeCell ref="B1:N1"/>
    <mergeCell ref="B2:N2"/>
    <mergeCell ref="B3:N3"/>
    <mergeCell ref="B5:N5"/>
  </mergeCells>
  <printOptions horizontalCentered="1" verticalCentered="1"/>
  <pageMargins left="0.5" right="0.5" top="0.75" bottom="0.75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Employer Summary</dc:title>
  <dc:subject/>
  <dc:creator>TBruce</dc:creator>
  <cp:keywords/>
  <dc:description/>
  <cp:lastModifiedBy>Boucher, Joan (DWD)</cp:lastModifiedBy>
  <cp:lastPrinted>2013-08-22T14:47:47Z</cp:lastPrinted>
  <dcterms:created xsi:type="dcterms:W3CDTF">2005-11-08T14:55:14Z</dcterms:created>
  <dcterms:modified xsi:type="dcterms:W3CDTF">2013-12-09T21:14:54Z</dcterms:modified>
  <cp:category/>
  <cp:version/>
  <cp:contentType/>
  <cp:contentStatus/>
</cp:coreProperties>
</file>