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12" windowHeight="5472" tabRatio="862" activeTab="0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Services'!$A$1:$J$33</definedName>
    <definedName name="_xlnm.Print_Area" localSheetId="3">'Employers Month to Month'!$B$1:$N$24</definedName>
    <definedName name="_xlnm.Print_Area" localSheetId="1">'Plan vs Actual'!$A$1:$M$36</definedName>
  </definedNames>
  <calcPr fullCalcOnLoad="1"/>
</workbook>
</file>

<file path=xl/sharedStrings.xml><?xml version="1.0" encoding="utf-8"?>
<sst xmlns="http://schemas.openxmlformats.org/spreadsheetml/2006/main" count="138" uniqueCount="88">
  <si>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</si>
  <si>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</si>
  <si>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</si>
  <si>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</si>
  <si>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</si>
  <si>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</si>
  <si>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</si>
  <si>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</si>
  <si>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</si>
  <si>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</si>
  <si>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</si>
  <si>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</si>
  <si>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</si>
  <si>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</si>
  <si>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</si>
  <si>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</si>
  <si>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Central Mass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</si>
  <si>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</si>
  <si>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</si>
  <si>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</si>
  <si>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</si>
  <si>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</si>
  <si>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</si>
  <si>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</si>
  <si>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</si>
  <si>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New to Career Center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</si>
  <si>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</si>
  <si>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</si>
  <si>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</si>
  <si>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</si>
  <si>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 xml:space="preserve">    c) Other Workforce Development Systems (CBO's, Gloucester Fishermen, some DTA offices) are not included in the WIB counts.      </t>
  </si>
  <si>
    <t>Table 2 - Employer Services</t>
  </si>
  <si>
    <t>e</t>
  </si>
  <si>
    <t>f</t>
  </si>
  <si>
    <t>g</t>
  </si>
  <si>
    <t>h</t>
  </si>
  <si>
    <t>i</t>
  </si>
  <si>
    <t>Metro South West</t>
  </si>
  <si>
    <t>Rapid Response</t>
  </si>
  <si>
    <t>Statewide All Offices*</t>
  </si>
  <si>
    <t>Repeat Employers Served</t>
  </si>
  <si>
    <t>% of Total Served</t>
  </si>
  <si>
    <t>Employers Listing Job Orders</t>
  </si>
  <si>
    <t xml:space="preserve">    b) Employers receiving Rapid Response services are not included in the WIB counts.</t>
  </si>
  <si>
    <t xml:space="preserve">    c) Other Workforce Development Systems (CBO's, Gloucester Fishermen, some DTA offices) are not included in the WIB counts.     </t>
  </si>
  <si>
    <t>Employers Served Cumulative</t>
  </si>
  <si>
    <t>Employers Served by Month</t>
  </si>
  <si>
    <t>New to Career Center by Month</t>
  </si>
  <si>
    <t>Employers Listing Job Orders Cumulative</t>
  </si>
  <si>
    <t>Employers Listing Job Orders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</si>
  <si>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</si>
  <si>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</si>
  <si>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</si>
  <si>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</si>
  <si>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</si>
  <si>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</si>
  <si>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</si>
  <si>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</si>
  <si>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</si>
  <si>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</si>
  <si>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</si>
  <si>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</si>
  <si>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Subsets of Employers Served</t>
  </si>
  <si>
    <t>Repeat  Employers Cumulative</t>
  </si>
  <si>
    <t>Repeat Employers by Month</t>
  </si>
  <si>
    <t>New to Career Center Cumulative</t>
  </si>
  <si>
    <t xml:space="preserve">Repeat </t>
  </si>
  <si>
    <t>Merrimack Valley</t>
  </si>
  <si>
    <t>TAB 2 -  EMPLOYERS</t>
  </si>
  <si>
    <t>OSCCAR Summary by WIB Area</t>
  </si>
  <si>
    <t>OSCCAR is the One-Stop Career Center Activity Report</t>
  </si>
  <si>
    <t xml:space="preserve">    </t>
  </si>
  <si>
    <t xml:space="preserve">**The Statewide All Offices total is not equal to the sum of the 16 WIB counts for the following reasons:  </t>
  </si>
  <si>
    <t xml:space="preserve">*The Statewide All Offices total is not equal to the sum of the 16 WIB counts for the following reasons:  </t>
  </si>
  <si>
    <t>SUMMARY BY AREA</t>
  </si>
  <si>
    <t>STATEWIDE TREND ANALYSIS</t>
  </si>
  <si>
    <t>Plan</t>
  </si>
  <si>
    <t xml:space="preserve">Employers Listing Job Orders </t>
  </si>
  <si>
    <t>Table 3 - Month to Month</t>
  </si>
  <si>
    <t>Table 3 - Month to Month Trend Analysis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</si>
  <si>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</si>
  <si>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</t>
    </r>
    <r>
      <rPr>
        <sz val="10"/>
        <rFont val="Times New Roman"/>
        <family val="1"/>
      </rPr>
      <t xml:space="preserve">;  the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; and the </t>
    </r>
    <r>
      <rPr>
        <i/>
        <sz val="10"/>
        <rFont val="Times New Roman"/>
        <family val="1"/>
      </rPr>
      <t>Rapid Response OSCCAR</t>
    </r>
    <r>
      <rPr>
        <sz val="10"/>
        <rFont val="Times New Roman"/>
        <family val="1"/>
      </rPr>
      <t>.</t>
    </r>
  </si>
  <si>
    <t>Business Information &amp; Incentives</t>
  </si>
  <si>
    <t>Education &amp; Training Services</t>
  </si>
  <si>
    <t>Job Fairs &amp; Recruitments</t>
  </si>
  <si>
    <t>Labor Market Information</t>
  </si>
  <si>
    <t>FY15 Quarter Ending June 30, 2015</t>
  </si>
  <si>
    <t>OSCCAR Report Date 6/30/2015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</si>
</sst>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double"/>
      <top style="thick">
        <color indexed="12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ck">
        <color indexed="12"/>
      </top>
      <bottom style="thin"/>
    </border>
    <border>
      <left style="double"/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rgb="FF070BA5"/>
      </right>
      <top style="thin"/>
      <bottom style="thick">
        <color indexed="12"/>
      </bottom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6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1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6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3" fontId="21" fillId="0" borderId="0" xfId="57" applyNumberFormat="1" applyFont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3" fontId="21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1" fontId="21" fillId="0" borderId="42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n And Actu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tabSelected="1" zoomScalePageLayoutView="0" workbookViewId="0" topLeftCell="A1">
      <selection activeCell="C9" sqref="C9:F9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8.75" customHeight="1" thickBot="1" thickTop="1">
      <c r="B3" s="2"/>
      <c r="C3" s="4"/>
      <c r="D3" s="5"/>
      <c r="E3" s="5"/>
      <c r="F3" s="6"/>
      <c r="G3" s="3"/>
    </row>
    <row r="4" spans="2:7" ht="18.75" customHeight="1" thickBot="1" thickTop="1">
      <c r="B4" s="2"/>
      <c r="C4" s="7"/>
      <c r="D4" s="8"/>
      <c r="E4" s="8"/>
      <c r="F4" s="9"/>
      <c r="G4" s="3"/>
    </row>
    <row r="5" spans="2:7" ht="18.75" customHeight="1" thickBot="1" thickTop="1">
      <c r="B5" s="2"/>
      <c r="C5" s="7"/>
      <c r="D5" s="8"/>
      <c r="E5" s="8"/>
      <c r="F5" s="9"/>
      <c r="G5" s="3"/>
    </row>
    <row r="6" spans="2:7" ht="18.75" customHeight="1" thickBot="1" thickTop="1">
      <c r="B6" s="2"/>
      <c r="C6" s="7"/>
      <c r="D6" s="8"/>
      <c r="E6" s="8"/>
      <c r="F6" s="9"/>
      <c r="G6" s="3"/>
    </row>
    <row r="7" spans="2:7" ht="18.75" customHeight="1" thickBot="1" thickTop="1">
      <c r="B7" s="2"/>
      <c r="C7" s="101" t="s">
        <v>68</v>
      </c>
      <c r="D7" s="102"/>
      <c r="E7" s="102"/>
      <c r="F7" s="103"/>
      <c r="G7" s="3"/>
    </row>
    <row r="8" spans="2:7" ht="18.75" customHeight="1" thickBot="1" thickTop="1">
      <c r="B8" s="2"/>
      <c r="C8" s="7"/>
      <c r="D8" s="10"/>
      <c r="E8" s="11"/>
      <c r="F8" s="9"/>
      <c r="G8" s="3"/>
    </row>
    <row r="9" spans="2:7" ht="18.75" customHeight="1" thickBot="1" thickTop="1">
      <c r="B9" s="2"/>
      <c r="C9" s="101" t="s">
        <v>69</v>
      </c>
      <c r="D9" s="104"/>
      <c r="E9" s="104"/>
      <c r="F9" s="105"/>
      <c r="G9" s="3"/>
    </row>
    <row r="10" spans="2:7" ht="16.5" customHeight="1" thickBot="1" thickTop="1">
      <c r="B10" s="2"/>
      <c r="C10" s="101" t="s">
        <v>86</v>
      </c>
      <c r="D10" s="104"/>
      <c r="E10" s="104"/>
      <c r="F10" s="105"/>
      <c r="G10" s="3"/>
    </row>
    <row r="11" spans="2:7" ht="16.5" customHeight="1" thickBot="1" thickTop="1">
      <c r="B11" s="2"/>
      <c r="C11" s="7"/>
      <c r="D11" s="12"/>
      <c r="E11" s="13"/>
      <c r="F11" s="14"/>
      <c r="G11" s="3"/>
    </row>
    <row r="12" spans="2:7" ht="16.5" customHeight="1" thickBot="1" thickTop="1">
      <c r="B12" s="2"/>
      <c r="C12" s="7"/>
      <c r="D12" s="12"/>
      <c r="E12" s="92" t="s">
        <v>74</v>
      </c>
      <c r="F12" s="14"/>
      <c r="G12" s="3"/>
    </row>
    <row r="13" spans="2:7" ht="9.75" customHeight="1" thickBot="1" thickTop="1">
      <c r="B13" s="2"/>
      <c r="C13" s="7"/>
      <c r="D13" s="15"/>
      <c r="E13" s="13"/>
      <c r="F13" s="14"/>
      <c r="G13" s="3"/>
    </row>
    <row r="14" spans="2:20" ht="18.75" thickBot="1" thickTop="1">
      <c r="B14" s="2"/>
      <c r="C14" s="7"/>
      <c r="D14" s="8"/>
      <c r="E14" s="16" t="s">
        <v>2</v>
      </c>
      <c r="F14" s="9"/>
      <c r="G14" s="3"/>
      <c r="S14" s="17"/>
      <c r="T14" s="17"/>
    </row>
    <row r="15" spans="2:7" ht="9" customHeight="1" thickBot="1" thickTop="1">
      <c r="B15" s="2"/>
      <c r="C15" s="7"/>
      <c r="D15" s="18"/>
      <c r="E15" s="8"/>
      <c r="F15" s="9"/>
      <c r="G15" s="3"/>
    </row>
    <row r="16" spans="2:7" ht="18.75" thickBot="1" thickTop="1">
      <c r="B16" s="2"/>
      <c r="C16" s="7"/>
      <c r="D16" s="8"/>
      <c r="E16" s="16" t="s">
        <v>31</v>
      </c>
      <c r="F16" s="9"/>
      <c r="G16" s="3"/>
    </row>
    <row r="17" spans="2:7" ht="18.75" thickBot="1" thickTop="1">
      <c r="B17" s="2"/>
      <c r="C17" s="7"/>
      <c r="D17" s="8"/>
      <c r="E17" s="16"/>
      <c r="F17" s="9"/>
      <c r="G17" s="3"/>
    </row>
    <row r="18" spans="2:7" ht="19.5" customHeight="1" thickBot="1" thickTop="1">
      <c r="B18" s="2"/>
      <c r="C18" s="7"/>
      <c r="D18" s="8"/>
      <c r="E18" s="16" t="s">
        <v>75</v>
      </c>
      <c r="F18" s="9"/>
      <c r="G18" s="3"/>
    </row>
    <row r="19" spans="2:7" ht="10.5" customHeight="1" thickBot="1" thickTop="1">
      <c r="B19" s="2"/>
      <c r="C19" s="7"/>
      <c r="D19" s="8"/>
      <c r="E19" s="16"/>
      <c r="F19" s="9"/>
      <c r="G19" s="3"/>
    </row>
    <row r="20" spans="2:7" ht="18.75" thickBot="1" thickTop="1">
      <c r="B20" s="2"/>
      <c r="C20" s="7"/>
      <c r="D20" s="19"/>
      <c r="E20" s="16" t="s">
        <v>78</v>
      </c>
      <c r="F20" s="9"/>
      <c r="G20" s="3"/>
    </row>
    <row r="21" spans="2:7" ht="18.75" thickBot="1" thickTop="1">
      <c r="B21" s="2"/>
      <c r="C21" s="7"/>
      <c r="D21" s="19"/>
      <c r="E21" s="75"/>
      <c r="F21" s="9"/>
      <c r="G21" s="3"/>
    </row>
    <row r="22" spans="2:7" ht="18.75" thickBot="1" thickTop="1">
      <c r="B22" s="2"/>
      <c r="C22" s="7"/>
      <c r="D22" s="19"/>
      <c r="E22" s="16"/>
      <c r="F22" s="9"/>
      <c r="G22" s="3"/>
    </row>
    <row r="23" spans="2:7" ht="18.75" thickBot="1" thickTop="1">
      <c r="B23" s="2"/>
      <c r="C23" s="7"/>
      <c r="D23" s="19"/>
      <c r="E23" s="16"/>
      <c r="F23" s="9"/>
      <c r="G23" s="3"/>
    </row>
    <row r="24" spans="2:7" ht="18.75" thickBot="1" thickTop="1">
      <c r="B24" s="2"/>
      <c r="C24" s="7"/>
      <c r="D24" s="19"/>
      <c r="E24" s="8"/>
      <c r="F24" s="9"/>
      <c r="G24" s="3"/>
    </row>
    <row r="25" spans="2:7" ht="18.75" thickBot="1" thickTop="1">
      <c r="B25" s="2"/>
      <c r="C25" s="7"/>
      <c r="D25" s="8"/>
      <c r="E25" s="20"/>
      <c r="F25" s="9"/>
      <c r="G25" s="3"/>
    </row>
    <row r="26" spans="2:7" ht="18.75" thickBot="1" thickTop="1">
      <c r="B26" s="2"/>
      <c r="C26" s="21"/>
      <c r="D26" s="22"/>
      <c r="E26" s="22"/>
      <c r="F26" s="23"/>
      <c r="G26" s="3"/>
    </row>
    <row r="27" spans="2:7" ht="4.5" customHeight="1" thickTop="1">
      <c r="B27" s="2"/>
      <c r="C27" s="3" t="s">
        <v>0</v>
      </c>
      <c r="D27" s="3"/>
      <c r="E27" s="3"/>
      <c r="F27" s="3"/>
      <c r="G27" s="3"/>
    </row>
    <row r="28" s="24" customFormat="1" ht="12.75" customHeight="1">
      <c r="C28" s="25" t="s">
        <v>70</v>
      </c>
    </row>
    <row r="29" spans="1:9" ht="25.5" customHeight="1">
      <c r="A29" s="24"/>
      <c r="B29" s="24"/>
      <c r="C29" s="100" t="s">
        <v>81</v>
      </c>
      <c r="D29" s="100"/>
      <c r="E29" s="100"/>
      <c r="F29" s="100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6" t="s">
        <v>87</v>
      </c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2.140625" style="1" customWidth="1"/>
    <col min="2" max="10" width="7.7109375" style="1" customWidth="1"/>
    <col min="11" max="16384" width="9.140625" style="1" customWidth="1"/>
  </cols>
  <sheetData>
    <row r="1" spans="1:13" ht="17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04"/>
      <c r="L1" s="104"/>
      <c r="M1" s="104"/>
    </row>
    <row r="2" spans="1:13" ht="15">
      <c r="A2" s="117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04"/>
      <c r="L2" s="104"/>
      <c r="M2" s="104"/>
    </row>
    <row r="3" spans="1:13" ht="15">
      <c r="A3" s="117" t="s">
        <v>86</v>
      </c>
      <c r="B3" s="118"/>
      <c r="C3" s="118"/>
      <c r="D3" s="118"/>
      <c r="E3" s="118"/>
      <c r="F3" s="118"/>
      <c r="G3" s="118"/>
      <c r="H3" s="118"/>
      <c r="I3" s="118"/>
      <c r="J3" s="118"/>
      <c r="K3" s="104"/>
      <c r="L3" s="104"/>
      <c r="M3" s="104"/>
    </row>
    <row r="4" spans="1:10" ht="9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3" ht="18">
      <c r="A5" s="116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04"/>
      <c r="L5" s="104"/>
      <c r="M5" s="104"/>
    </row>
    <row r="6" ht="6" customHeight="1" thickBot="1"/>
    <row r="7" spans="1:13" ht="13.5" thickTop="1">
      <c r="A7" s="28"/>
      <c r="B7" s="106"/>
      <c r="C7" s="107"/>
      <c r="D7" s="108"/>
      <c r="E7" s="109" t="s">
        <v>62</v>
      </c>
      <c r="F7" s="110"/>
      <c r="G7" s="110"/>
      <c r="H7" s="110"/>
      <c r="I7" s="110"/>
      <c r="J7" s="110"/>
      <c r="K7" s="111"/>
      <c r="L7" s="111"/>
      <c r="M7" s="112"/>
    </row>
    <row r="8" spans="1:13" ht="16.5" customHeight="1">
      <c r="A8" s="29"/>
      <c r="B8" s="121" t="s">
        <v>21</v>
      </c>
      <c r="C8" s="122"/>
      <c r="D8" s="124"/>
      <c r="E8" s="121" t="s">
        <v>25</v>
      </c>
      <c r="F8" s="122"/>
      <c r="G8" s="124"/>
      <c r="H8" s="121" t="s">
        <v>66</v>
      </c>
      <c r="I8" s="122"/>
      <c r="J8" s="123"/>
      <c r="K8" s="113" t="s">
        <v>77</v>
      </c>
      <c r="L8" s="114"/>
      <c r="M8" s="115"/>
    </row>
    <row r="9" spans="1:13" ht="16.5" customHeight="1">
      <c r="A9" s="33"/>
      <c r="B9" s="76" t="s">
        <v>3</v>
      </c>
      <c r="C9" s="35" t="s">
        <v>20</v>
      </c>
      <c r="D9" s="77" t="s">
        <v>24</v>
      </c>
      <c r="E9" s="80" t="s">
        <v>27</v>
      </c>
      <c r="F9" s="81" t="s">
        <v>32</v>
      </c>
      <c r="G9" s="82" t="s">
        <v>33</v>
      </c>
      <c r="H9" s="76" t="s">
        <v>34</v>
      </c>
      <c r="I9" s="35" t="s">
        <v>35</v>
      </c>
      <c r="J9" s="86" t="s">
        <v>36</v>
      </c>
      <c r="K9" s="76" t="s">
        <v>34</v>
      </c>
      <c r="L9" s="35" t="s">
        <v>35</v>
      </c>
      <c r="M9" s="86" t="s">
        <v>36</v>
      </c>
    </row>
    <row r="10" spans="1:13" ht="26.25">
      <c r="A10" s="29"/>
      <c r="B10" s="78" t="s">
        <v>76</v>
      </c>
      <c r="C10" s="36" t="s">
        <v>26</v>
      </c>
      <c r="D10" s="79" t="s">
        <v>22</v>
      </c>
      <c r="E10" s="83" t="s">
        <v>76</v>
      </c>
      <c r="F10" s="84" t="s">
        <v>26</v>
      </c>
      <c r="G10" s="85" t="s">
        <v>22</v>
      </c>
      <c r="H10" s="78" t="s">
        <v>76</v>
      </c>
      <c r="I10" s="36" t="s">
        <v>26</v>
      </c>
      <c r="J10" s="45" t="s">
        <v>22</v>
      </c>
      <c r="K10" s="78" t="s">
        <v>76</v>
      </c>
      <c r="L10" s="36" t="s">
        <v>26</v>
      </c>
      <c r="M10" s="45" t="s">
        <v>22</v>
      </c>
    </row>
    <row r="11" spans="1:13" ht="13.5">
      <c r="A11" s="30" t="s">
        <v>4</v>
      </c>
      <c r="B11" s="39">
        <v>420</v>
      </c>
      <c r="C11" s="89">
        <v>463</v>
      </c>
      <c r="D11" s="43">
        <f>C11/B11</f>
        <v>1.1023809523809525</v>
      </c>
      <c r="E11" s="39">
        <v>90</v>
      </c>
      <c r="F11" s="90">
        <v>116</v>
      </c>
      <c r="G11" s="43">
        <f>F11/E11</f>
        <v>1.288888888888889</v>
      </c>
      <c r="H11" s="39">
        <v>330</v>
      </c>
      <c r="I11" s="89">
        <v>347</v>
      </c>
      <c r="J11" s="43">
        <f aca="true" t="shared" si="0" ref="J11:J26">I11/H11</f>
        <v>1.0515151515151515</v>
      </c>
      <c r="K11" s="39">
        <v>342</v>
      </c>
      <c r="L11" s="89">
        <v>418</v>
      </c>
      <c r="M11" s="43">
        <f aca="true" t="shared" si="1" ref="M11:M26">L11/K11</f>
        <v>1.2222222222222223</v>
      </c>
    </row>
    <row r="12" spans="1:13" ht="13.5">
      <c r="A12" s="30" t="s">
        <v>5</v>
      </c>
      <c r="B12" s="39">
        <v>610</v>
      </c>
      <c r="C12" s="89">
        <v>321</v>
      </c>
      <c r="D12" s="43">
        <f aca="true" t="shared" si="2" ref="D12:D26">C12/B12</f>
        <v>0.5262295081967213</v>
      </c>
      <c r="E12" s="39">
        <v>291</v>
      </c>
      <c r="F12" s="90">
        <v>155</v>
      </c>
      <c r="G12" s="43">
        <f aca="true" t="shared" si="3" ref="G12:G26">F12/E12</f>
        <v>0.5326460481099656</v>
      </c>
      <c r="H12" s="39">
        <v>319</v>
      </c>
      <c r="I12" s="89">
        <v>166</v>
      </c>
      <c r="J12" s="43">
        <f t="shared" si="0"/>
        <v>0.5203761755485894</v>
      </c>
      <c r="K12" s="39">
        <v>333</v>
      </c>
      <c r="L12" s="89">
        <v>152</v>
      </c>
      <c r="M12" s="43">
        <f t="shared" si="1"/>
        <v>0.45645645645645644</v>
      </c>
    </row>
    <row r="13" spans="1:13" ht="13.5">
      <c r="A13" s="30" t="s">
        <v>6</v>
      </c>
      <c r="B13" s="39">
        <v>725</v>
      </c>
      <c r="C13" s="89">
        <v>828</v>
      </c>
      <c r="D13" s="43">
        <f>C13/B13</f>
        <v>1.1420689655172414</v>
      </c>
      <c r="E13" s="39">
        <v>325</v>
      </c>
      <c r="F13" s="90">
        <v>437</v>
      </c>
      <c r="G13" s="43">
        <f t="shared" si="3"/>
        <v>1.3446153846153845</v>
      </c>
      <c r="H13" s="39">
        <v>400</v>
      </c>
      <c r="I13" s="89">
        <v>391</v>
      </c>
      <c r="J13" s="43">
        <f t="shared" si="0"/>
        <v>0.9775</v>
      </c>
      <c r="K13" s="39">
        <v>500</v>
      </c>
      <c r="L13" s="89">
        <v>679</v>
      </c>
      <c r="M13" s="43">
        <f t="shared" si="1"/>
        <v>1.358</v>
      </c>
    </row>
    <row r="14" spans="1:13" ht="13.5">
      <c r="A14" s="30" t="s">
        <v>7</v>
      </c>
      <c r="B14" s="39">
        <v>500</v>
      </c>
      <c r="C14" s="89">
        <v>558</v>
      </c>
      <c r="D14" s="43">
        <f t="shared" si="2"/>
        <v>1.116</v>
      </c>
      <c r="E14" s="39">
        <v>225</v>
      </c>
      <c r="F14" s="90">
        <v>267</v>
      </c>
      <c r="G14" s="43">
        <f t="shared" si="3"/>
        <v>1.1866666666666668</v>
      </c>
      <c r="H14" s="39">
        <v>275</v>
      </c>
      <c r="I14" s="89">
        <v>291</v>
      </c>
      <c r="J14" s="43">
        <f t="shared" si="0"/>
        <v>1.0581818181818181</v>
      </c>
      <c r="K14" s="39">
        <v>250</v>
      </c>
      <c r="L14" s="89">
        <v>292</v>
      </c>
      <c r="M14" s="43">
        <f t="shared" si="1"/>
        <v>1.168</v>
      </c>
    </row>
    <row r="15" spans="1:13" ht="13.5">
      <c r="A15" s="30" t="s">
        <v>8</v>
      </c>
      <c r="B15" s="39">
        <v>589</v>
      </c>
      <c r="C15" s="89">
        <v>364</v>
      </c>
      <c r="D15" s="43">
        <f t="shared" si="2"/>
        <v>0.6179966044142614</v>
      </c>
      <c r="E15" s="39">
        <v>191</v>
      </c>
      <c r="F15" s="90">
        <v>164</v>
      </c>
      <c r="G15" s="43">
        <f t="shared" si="3"/>
        <v>0.8586387434554974</v>
      </c>
      <c r="H15" s="39">
        <v>398</v>
      </c>
      <c r="I15" s="89">
        <v>200</v>
      </c>
      <c r="J15" s="43">
        <f t="shared" si="0"/>
        <v>0.5025125628140703</v>
      </c>
      <c r="K15" s="39">
        <v>245</v>
      </c>
      <c r="L15" s="89">
        <v>341</v>
      </c>
      <c r="M15" s="43">
        <f t="shared" si="1"/>
        <v>1.3918367346938776</v>
      </c>
    </row>
    <row r="16" spans="1:13" ht="13.5">
      <c r="A16" s="30" t="s">
        <v>9</v>
      </c>
      <c r="B16" s="39">
        <v>1960</v>
      </c>
      <c r="C16" s="89">
        <v>775</v>
      </c>
      <c r="D16" s="43">
        <f t="shared" si="2"/>
        <v>0.39540816326530615</v>
      </c>
      <c r="E16" s="39">
        <v>240</v>
      </c>
      <c r="F16" s="90">
        <v>312</v>
      </c>
      <c r="G16" s="43">
        <f t="shared" si="3"/>
        <v>1.3</v>
      </c>
      <c r="H16" s="39">
        <v>1150</v>
      </c>
      <c r="I16" s="89">
        <v>463</v>
      </c>
      <c r="J16" s="43">
        <f t="shared" si="0"/>
        <v>0.4026086956521739</v>
      </c>
      <c r="K16" s="39">
        <v>462</v>
      </c>
      <c r="L16" s="89">
        <v>635</v>
      </c>
      <c r="M16" s="43">
        <f t="shared" si="1"/>
        <v>1.3744588744588744</v>
      </c>
    </row>
    <row r="17" spans="1:13" ht="13.5">
      <c r="A17" s="30" t="s">
        <v>10</v>
      </c>
      <c r="B17" s="39">
        <v>700</v>
      </c>
      <c r="C17" s="89">
        <v>843</v>
      </c>
      <c r="D17" s="43">
        <f t="shared" si="2"/>
        <v>1.2042857142857142</v>
      </c>
      <c r="E17" s="39">
        <v>200</v>
      </c>
      <c r="F17" s="90">
        <v>245</v>
      </c>
      <c r="G17" s="43">
        <f t="shared" si="3"/>
        <v>1.225</v>
      </c>
      <c r="H17" s="39">
        <v>504</v>
      </c>
      <c r="I17" s="89">
        <v>598</v>
      </c>
      <c r="J17" s="43">
        <f t="shared" si="0"/>
        <v>1.1865079365079365</v>
      </c>
      <c r="K17" s="39">
        <v>399</v>
      </c>
      <c r="L17" s="89">
        <v>492</v>
      </c>
      <c r="M17" s="43">
        <f t="shared" si="1"/>
        <v>1.2330827067669172</v>
      </c>
    </row>
    <row r="18" spans="1:13" ht="13.5">
      <c r="A18" s="30" t="s">
        <v>11</v>
      </c>
      <c r="B18" s="39">
        <v>450</v>
      </c>
      <c r="C18" s="89">
        <v>455</v>
      </c>
      <c r="D18" s="43">
        <f t="shared" si="2"/>
        <v>1.011111111111111</v>
      </c>
      <c r="E18" s="39">
        <v>180</v>
      </c>
      <c r="F18" s="90">
        <v>192</v>
      </c>
      <c r="G18" s="43">
        <f t="shared" si="3"/>
        <v>1.0666666666666667</v>
      </c>
      <c r="H18" s="39">
        <v>270</v>
      </c>
      <c r="I18" s="89">
        <v>263</v>
      </c>
      <c r="J18" s="43">
        <f t="shared" si="0"/>
        <v>0.9740740740740741</v>
      </c>
      <c r="K18" s="39">
        <v>335</v>
      </c>
      <c r="L18" s="89">
        <v>310</v>
      </c>
      <c r="M18" s="43">
        <f t="shared" si="1"/>
        <v>0.9253731343283582</v>
      </c>
    </row>
    <row r="19" spans="1:13" ht="13.5">
      <c r="A19" s="30" t="s">
        <v>12</v>
      </c>
      <c r="B19" s="39">
        <v>400</v>
      </c>
      <c r="C19" s="89">
        <v>376</v>
      </c>
      <c r="D19" s="43">
        <f t="shared" si="2"/>
        <v>0.94</v>
      </c>
      <c r="E19" s="39">
        <v>175</v>
      </c>
      <c r="F19" s="90">
        <v>176</v>
      </c>
      <c r="G19" s="43">
        <f t="shared" si="3"/>
        <v>1.0057142857142858</v>
      </c>
      <c r="H19" s="39">
        <v>225</v>
      </c>
      <c r="I19" s="89">
        <v>200</v>
      </c>
      <c r="J19" s="43">
        <f t="shared" si="0"/>
        <v>0.8888888888888888</v>
      </c>
      <c r="K19" s="39">
        <v>325</v>
      </c>
      <c r="L19" s="89">
        <v>289</v>
      </c>
      <c r="M19" s="43">
        <f t="shared" si="1"/>
        <v>0.8892307692307693</v>
      </c>
    </row>
    <row r="20" spans="1:13" ht="13.5">
      <c r="A20" s="30" t="s">
        <v>13</v>
      </c>
      <c r="B20" s="39">
        <v>1000</v>
      </c>
      <c r="C20" s="89">
        <v>1087</v>
      </c>
      <c r="D20" s="43">
        <f t="shared" si="2"/>
        <v>1.087</v>
      </c>
      <c r="E20" s="39">
        <v>270</v>
      </c>
      <c r="F20" s="90">
        <v>327</v>
      </c>
      <c r="G20" s="43">
        <f t="shared" si="3"/>
        <v>1.211111111111111</v>
      </c>
      <c r="H20" s="39">
        <v>730</v>
      </c>
      <c r="I20" s="89">
        <v>760</v>
      </c>
      <c r="J20" s="43">
        <f t="shared" si="0"/>
        <v>1.0410958904109588</v>
      </c>
      <c r="K20" s="39">
        <v>625</v>
      </c>
      <c r="L20" s="89">
        <v>682</v>
      </c>
      <c r="M20" s="43">
        <f t="shared" si="1"/>
        <v>1.0912</v>
      </c>
    </row>
    <row r="21" spans="1:13" ht="13.5">
      <c r="A21" s="30" t="s">
        <v>67</v>
      </c>
      <c r="B21" s="39">
        <v>700</v>
      </c>
      <c r="C21" s="89">
        <v>666</v>
      </c>
      <c r="D21" s="43">
        <f t="shared" si="2"/>
        <v>0.9514285714285714</v>
      </c>
      <c r="E21" s="39">
        <v>200</v>
      </c>
      <c r="F21" s="90">
        <v>249</v>
      </c>
      <c r="G21" s="43">
        <f t="shared" si="3"/>
        <v>1.245</v>
      </c>
      <c r="H21" s="39">
        <v>500</v>
      </c>
      <c r="I21" s="89">
        <v>417</v>
      </c>
      <c r="J21" s="43">
        <f t="shared" si="0"/>
        <v>0.834</v>
      </c>
      <c r="K21" s="39">
        <v>325</v>
      </c>
      <c r="L21" s="89">
        <v>409</v>
      </c>
      <c r="M21" s="43">
        <f t="shared" si="1"/>
        <v>1.2584615384615385</v>
      </c>
    </row>
    <row r="22" spans="1:13" ht="13.5">
      <c r="A22" s="30" t="s">
        <v>14</v>
      </c>
      <c r="B22" s="39">
        <v>921</v>
      </c>
      <c r="C22" s="89">
        <v>1020</v>
      </c>
      <c r="D22" s="43">
        <f t="shared" si="2"/>
        <v>1.1074918566775245</v>
      </c>
      <c r="E22" s="39">
        <v>416</v>
      </c>
      <c r="F22" s="90">
        <v>514</v>
      </c>
      <c r="G22" s="43">
        <f t="shared" si="3"/>
        <v>1.2355769230769231</v>
      </c>
      <c r="H22" s="39">
        <v>505</v>
      </c>
      <c r="I22" s="89">
        <v>506</v>
      </c>
      <c r="J22" s="43">
        <f t="shared" si="0"/>
        <v>1.001980198019802</v>
      </c>
      <c r="K22" s="39">
        <v>759</v>
      </c>
      <c r="L22" s="89">
        <v>821</v>
      </c>
      <c r="M22" s="43">
        <f t="shared" si="1"/>
        <v>1.0816864295125164</v>
      </c>
    </row>
    <row r="23" spans="1:13" ht="13.5">
      <c r="A23" s="30" t="s">
        <v>15</v>
      </c>
      <c r="B23" s="39">
        <v>850</v>
      </c>
      <c r="C23" s="89">
        <v>698</v>
      </c>
      <c r="D23" s="43">
        <f t="shared" si="2"/>
        <v>0.8211764705882353</v>
      </c>
      <c r="E23" s="39">
        <v>490</v>
      </c>
      <c r="F23" s="90">
        <v>424</v>
      </c>
      <c r="G23" s="43">
        <f t="shared" si="3"/>
        <v>0.8653061224489796</v>
      </c>
      <c r="H23" s="39">
        <v>360</v>
      </c>
      <c r="I23" s="89">
        <v>274</v>
      </c>
      <c r="J23" s="43">
        <f t="shared" si="0"/>
        <v>0.7611111111111111</v>
      </c>
      <c r="K23" s="39">
        <v>170</v>
      </c>
      <c r="L23" s="89">
        <v>360</v>
      </c>
      <c r="M23" s="43">
        <f t="shared" si="1"/>
        <v>2.1176470588235294</v>
      </c>
    </row>
    <row r="24" spans="1:13" ht="13.5">
      <c r="A24" s="30" t="s">
        <v>16</v>
      </c>
      <c r="B24" s="39">
        <v>450</v>
      </c>
      <c r="C24" s="89">
        <v>567</v>
      </c>
      <c r="D24" s="43">
        <f t="shared" si="2"/>
        <v>1.26</v>
      </c>
      <c r="E24" s="39">
        <v>110</v>
      </c>
      <c r="F24" s="90">
        <v>192</v>
      </c>
      <c r="G24" s="43">
        <f t="shared" si="3"/>
        <v>1.7454545454545454</v>
      </c>
      <c r="H24" s="39">
        <v>340</v>
      </c>
      <c r="I24" s="89">
        <v>375</v>
      </c>
      <c r="J24" s="43">
        <f t="shared" si="0"/>
        <v>1.1029411764705883</v>
      </c>
      <c r="K24" s="39">
        <v>305</v>
      </c>
      <c r="L24" s="89">
        <v>401</v>
      </c>
      <c r="M24" s="43">
        <f t="shared" si="1"/>
        <v>1.3147540983606558</v>
      </c>
    </row>
    <row r="25" spans="1:13" ht="13.5">
      <c r="A25" s="30" t="s">
        <v>17</v>
      </c>
      <c r="B25" s="39">
        <v>1400</v>
      </c>
      <c r="C25" s="89">
        <v>1393</v>
      </c>
      <c r="D25" s="43">
        <f t="shared" si="2"/>
        <v>0.995</v>
      </c>
      <c r="E25" s="39">
        <v>650</v>
      </c>
      <c r="F25" s="90">
        <v>654</v>
      </c>
      <c r="G25" s="43">
        <f t="shared" si="3"/>
        <v>1.0061538461538462</v>
      </c>
      <c r="H25" s="39">
        <v>750</v>
      </c>
      <c r="I25" s="89">
        <v>739</v>
      </c>
      <c r="J25" s="43">
        <f t="shared" si="0"/>
        <v>0.9853333333333333</v>
      </c>
      <c r="K25" s="39">
        <v>700</v>
      </c>
      <c r="L25" s="89">
        <v>493</v>
      </c>
      <c r="M25" s="43">
        <f t="shared" si="1"/>
        <v>0.7042857142857143</v>
      </c>
    </row>
    <row r="26" spans="1:13" ht="13.5">
      <c r="A26" s="30" t="s">
        <v>80</v>
      </c>
      <c r="B26" s="39">
        <v>624</v>
      </c>
      <c r="C26" s="89">
        <v>559</v>
      </c>
      <c r="D26" s="43">
        <f t="shared" si="2"/>
        <v>0.8958333333333334</v>
      </c>
      <c r="E26" s="39">
        <v>250</v>
      </c>
      <c r="F26" s="90">
        <v>255</v>
      </c>
      <c r="G26" s="43">
        <f t="shared" si="3"/>
        <v>1.02</v>
      </c>
      <c r="H26" s="39">
        <v>374</v>
      </c>
      <c r="I26" s="89">
        <v>304</v>
      </c>
      <c r="J26" s="43">
        <f t="shared" si="0"/>
        <v>0.8128342245989305</v>
      </c>
      <c r="K26" s="39">
        <v>445</v>
      </c>
      <c r="L26" s="89">
        <v>375</v>
      </c>
      <c r="M26" s="43">
        <f t="shared" si="1"/>
        <v>0.8426966292134831</v>
      </c>
    </row>
    <row r="27" spans="1:13" ht="13.5">
      <c r="A27" s="30"/>
      <c r="B27" s="39"/>
      <c r="C27" s="40"/>
      <c r="D27" s="43"/>
      <c r="E27" s="39"/>
      <c r="F27" s="40"/>
      <c r="G27" s="43"/>
      <c r="H27" s="39"/>
      <c r="I27" s="40"/>
      <c r="J27" s="43"/>
      <c r="K27" s="39"/>
      <c r="L27" s="40"/>
      <c r="M27" s="46"/>
    </row>
    <row r="28" spans="1:13" ht="13.5">
      <c r="A28" s="30" t="s">
        <v>18</v>
      </c>
      <c r="B28" s="39" t="s">
        <v>23</v>
      </c>
      <c r="C28" s="40">
        <v>343</v>
      </c>
      <c r="D28" s="43" t="s">
        <v>23</v>
      </c>
      <c r="E28" s="39" t="s">
        <v>23</v>
      </c>
      <c r="F28" s="40">
        <v>98</v>
      </c>
      <c r="G28" s="43" t="s">
        <v>23</v>
      </c>
      <c r="H28" s="39" t="s">
        <v>23</v>
      </c>
      <c r="I28" s="40">
        <v>245</v>
      </c>
      <c r="J28" s="46" t="s">
        <v>23</v>
      </c>
      <c r="K28" s="39" t="s">
        <v>23</v>
      </c>
      <c r="L28" s="40">
        <v>35</v>
      </c>
      <c r="M28" s="46" t="s">
        <v>23</v>
      </c>
    </row>
    <row r="29" spans="1:13" ht="13.5">
      <c r="A29" s="30"/>
      <c r="B29" s="39"/>
      <c r="C29" s="40"/>
      <c r="D29" s="43"/>
      <c r="E29" s="39"/>
      <c r="F29" s="40"/>
      <c r="G29" s="43"/>
      <c r="H29" s="39"/>
      <c r="I29" s="40"/>
      <c r="J29" s="46"/>
      <c r="K29" s="39"/>
      <c r="L29" s="40"/>
      <c r="M29" s="46"/>
    </row>
    <row r="30" spans="1:13" ht="14.25" thickBot="1">
      <c r="A30" s="31" t="s">
        <v>19</v>
      </c>
      <c r="B30" s="41">
        <f>SUM(B11:B26)</f>
        <v>12299</v>
      </c>
      <c r="C30" s="42">
        <v>9769</v>
      </c>
      <c r="D30" s="44">
        <f>C30/B30</f>
        <v>0.7942922188795837</v>
      </c>
      <c r="E30" s="41">
        <f>SUM(E11:E26)</f>
        <v>4303</v>
      </c>
      <c r="F30" s="42">
        <v>3397</v>
      </c>
      <c r="G30" s="44">
        <f>F30/E30</f>
        <v>0.7894492214733907</v>
      </c>
      <c r="H30" s="41">
        <f>SUM(H11:H26)</f>
        <v>7430</v>
      </c>
      <c r="I30" s="42">
        <v>6372</v>
      </c>
      <c r="J30" s="47">
        <f>I30/H30</f>
        <v>0.8576043068640646</v>
      </c>
      <c r="K30" s="41">
        <f>SUM(K11:K26)</f>
        <v>6520</v>
      </c>
      <c r="L30" s="42">
        <v>6427</v>
      </c>
      <c r="M30" s="47">
        <f>L30/K30</f>
        <v>0.9857361963190184</v>
      </c>
    </row>
    <row r="31" spans="1:13" ht="13.5" thickTop="1">
      <c r="A31" s="125" t="s">
        <v>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0" ht="12.75">
      <c r="A32" s="1" t="s">
        <v>72</v>
      </c>
      <c r="C32"/>
      <c r="D32"/>
      <c r="E32"/>
      <c r="F32"/>
      <c r="G32"/>
      <c r="H32"/>
      <c r="I32"/>
      <c r="J32"/>
    </row>
    <row r="33" spans="1:13" ht="12.75">
      <c r="A33" s="127" t="s">
        <v>29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04"/>
      <c r="L33" s="104"/>
      <c r="M33" s="104"/>
    </row>
    <row r="34" spans="1:10" ht="12.75">
      <c r="A34" s="120" t="s">
        <v>43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3" ht="12.75">
      <c r="A35" s="129" t="s">
        <v>30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04"/>
      <c r="L35" s="104"/>
      <c r="M35" s="104"/>
    </row>
    <row r="36" spans="1:10" ht="12.75">
      <c r="A36" s="120"/>
      <c r="B36" s="104"/>
      <c r="C36" s="104"/>
      <c r="D36" s="104"/>
      <c r="E36" s="104"/>
      <c r="F36" s="104"/>
      <c r="G36" s="104"/>
      <c r="H36" s="104"/>
      <c r="I36" s="104"/>
      <c r="J36" s="104"/>
    </row>
  </sheetData>
  <sheetProtection/>
  <mergeCells count="15">
    <mergeCell ref="A36:J36"/>
    <mergeCell ref="H8:J8"/>
    <mergeCell ref="A34:J34"/>
    <mergeCell ref="B8:D8"/>
    <mergeCell ref="E8:G8"/>
    <mergeCell ref="A31:M31"/>
    <mergeCell ref="A33:M33"/>
    <mergeCell ref="A35:M35"/>
    <mergeCell ref="B7:D7"/>
    <mergeCell ref="E7:M7"/>
    <mergeCell ref="K8:M8"/>
    <mergeCell ref="A1:M1"/>
    <mergeCell ref="A2:M2"/>
    <mergeCell ref="A3:M3"/>
    <mergeCell ref="A5:M5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4">
      <selection activeCell="J25" sqref="J25"/>
    </sheetView>
  </sheetViews>
  <sheetFormatPr defaultColWidth="9.140625" defaultRowHeight="12.75"/>
  <cols>
    <col min="1" max="1" width="21.421875" style="1" customWidth="1"/>
    <col min="2" max="2" width="10.00390625" style="1" customWidth="1"/>
    <col min="3" max="3" width="9.00390625" style="1" customWidth="1"/>
    <col min="4" max="4" width="7.28125" style="1" customWidth="1"/>
    <col min="5" max="5" width="11.00390625" style="1" customWidth="1"/>
    <col min="6" max="6" width="7.28125" style="1" customWidth="1"/>
    <col min="7" max="7" width="11.140625" style="1" customWidth="1"/>
    <col min="8" max="8" width="10.140625" style="1" customWidth="1"/>
    <col min="9" max="9" width="12.28125" style="1" customWidth="1"/>
    <col min="10" max="10" width="11.140625" style="1" customWidth="1"/>
    <col min="11" max="16384" width="9.140625" style="1" customWidth="1"/>
  </cols>
  <sheetData>
    <row r="1" spans="1:10" ht="18" customHeight="1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6.5" customHeight="1">
      <c r="A2" s="117" t="str">
        <f>'Plan vs Actual'!A2</f>
        <v>OSCCAR Summary by WIB Area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>
      <c r="A3" s="117" t="str">
        <f>'Plan vs Actual'!A3</f>
        <v>FY15 Quarter Ending June 30, 2015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0" ht="17.25">
      <c r="A5" s="116" t="s">
        <v>31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6" customHeight="1" thickBot="1"/>
    <row r="7" spans="1:10" s="32" customFormat="1" ht="13.5" customHeight="1" thickTop="1">
      <c r="A7" s="48" t="s">
        <v>3</v>
      </c>
      <c r="B7" s="38" t="s">
        <v>20</v>
      </c>
      <c r="C7" s="38" t="s">
        <v>24</v>
      </c>
      <c r="D7" s="52" t="s">
        <v>27</v>
      </c>
      <c r="E7" s="54" t="s">
        <v>32</v>
      </c>
      <c r="F7" s="52" t="s">
        <v>33</v>
      </c>
      <c r="G7" s="54"/>
      <c r="H7" s="38"/>
      <c r="I7" s="38"/>
      <c r="J7" s="95"/>
    </row>
    <row r="8" spans="1:10" s="34" customFormat="1" ht="52.5">
      <c r="A8" s="51"/>
      <c r="B8" s="36" t="s">
        <v>21</v>
      </c>
      <c r="C8" s="36" t="s">
        <v>40</v>
      </c>
      <c r="D8" s="53" t="s">
        <v>41</v>
      </c>
      <c r="E8" s="55" t="s">
        <v>42</v>
      </c>
      <c r="F8" s="53" t="s">
        <v>41</v>
      </c>
      <c r="G8" s="55" t="s">
        <v>82</v>
      </c>
      <c r="H8" s="36" t="s">
        <v>83</v>
      </c>
      <c r="I8" s="36" t="s">
        <v>84</v>
      </c>
      <c r="J8" s="96" t="s">
        <v>85</v>
      </c>
    </row>
    <row r="9" spans="1:10" ht="12.75">
      <c r="A9" s="50" t="s">
        <v>4</v>
      </c>
      <c r="B9" s="87">
        <f>'Plan vs Actual'!C11</f>
        <v>463</v>
      </c>
      <c r="C9" s="40">
        <f>'Plan vs Actual'!I11</f>
        <v>347</v>
      </c>
      <c r="D9" s="57">
        <f>C9/B9</f>
        <v>0.7494600431965442</v>
      </c>
      <c r="E9" s="91">
        <v>418</v>
      </c>
      <c r="F9" s="57">
        <f>E9/B9</f>
        <v>0.9028077753779697</v>
      </c>
      <c r="G9" s="91">
        <v>56</v>
      </c>
      <c r="H9" s="89">
        <v>23</v>
      </c>
      <c r="I9" s="89">
        <v>102</v>
      </c>
      <c r="J9" s="97">
        <v>11</v>
      </c>
    </row>
    <row r="10" spans="1:10" ht="12.75">
      <c r="A10" s="50" t="s">
        <v>5</v>
      </c>
      <c r="B10" s="40">
        <f>'Plan vs Actual'!C12</f>
        <v>321</v>
      </c>
      <c r="C10" s="40">
        <f>'Plan vs Actual'!I12</f>
        <v>166</v>
      </c>
      <c r="D10" s="57">
        <f aca="true" t="shared" si="0" ref="D10:D26">C10/B10</f>
        <v>0.5171339563862928</v>
      </c>
      <c r="E10" s="91">
        <v>152</v>
      </c>
      <c r="F10" s="57">
        <f aca="true" t="shared" si="1" ref="F10:F28">E10/B10</f>
        <v>0.4735202492211838</v>
      </c>
      <c r="G10" s="91">
        <v>4</v>
      </c>
      <c r="H10" s="89">
        <v>1</v>
      </c>
      <c r="I10" s="89">
        <v>216</v>
      </c>
      <c r="J10" s="97">
        <v>3</v>
      </c>
    </row>
    <row r="11" spans="1:10" ht="12.75">
      <c r="A11" s="50" t="s">
        <v>6</v>
      </c>
      <c r="B11" s="40">
        <f>'Plan vs Actual'!C13</f>
        <v>828</v>
      </c>
      <c r="C11" s="40">
        <f>'Plan vs Actual'!I13</f>
        <v>391</v>
      </c>
      <c r="D11" s="57">
        <f t="shared" si="0"/>
        <v>0.4722222222222222</v>
      </c>
      <c r="E11" s="91">
        <v>679</v>
      </c>
      <c r="F11" s="57">
        <f t="shared" si="1"/>
        <v>0.8200483091787439</v>
      </c>
      <c r="G11" s="91">
        <v>178</v>
      </c>
      <c r="H11" s="89">
        <v>7</v>
      </c>
      <c r="I11" s="89">
        <v>268</v>
      </c>
      <c r="J11" s="97">
        <v>133</v>
      </c>
    </row>
    <row r="12" spans="1:10" ht="12.75">
      <c r="A12" s="50" t="s">
        <v>7</v>
      </c>
      <c r="B12" s="40">
        <f>'Plan vs Actual'!C14</f>
        <v>558</v>
      </c>
      <c r="C12" s="40">
        <f>'Plan vs Actual'!I14</f>
        <v>291</v>
      </c>
      <c r="D12" s="57">
        <f t="shared" si="0"/>
        <v>0.521505376344086</v>
      </c>
      <c r="E12" s="91">
        <v>292</v>
      </c>
      <c r="F12" s="57">
        <f t="shared" si="1"/>
        <v>0.5232974910394266</v>
      </c>
      <c r="G12" s="91">
        <v>411</v>
      </c>
      <c r="H12" s="89">
        <v>23</v>
      </c>
      <c r="I12" s="89">
        <v>119</v>
      </c>
      <c r="J12" s="97">
        <v>11</v>
      </c>
    </row>
    <row r="13" spans="1:10" ht="12.75">
      <c r="A13" s="50" t="s">
        <v>8</v>
      </c>
      <c r="B13" s="40">
        <f>'Plan vs Actual'!C15</f>
        <v>364</v>
      </c>
      <c r="C13" s="40">
        <f>'Plan vs Actual'!I15</f>
        <v>200</v>
      </c>
      <c r="D13" s="57">
        <f t="shared" si="0"/>
        <v>0.5494505494505495</v>
      </c>
      <c r="E13" s="91">
        <v>341</v>
      </c>
      <c r="F13" s="57">
        <f t="shared" si="1"/>
        <v>0.9368131868131868</v>
      </c>
      <c r="G13" s="91">
        <v>38</v>
      </c>
      <c r="H13" s="89">
        <v>6</v>
      </c>
      <c r="I13" s="89">
        <v>34</v>
      </c>
      <c r="J13" s="97">
        <v>52</v>
      </c>
    </row>
    <row r="14" spans="1:10" ht="12.75">
      <c r="A14" s="50" t="s">
        <v>9</v>
      </c>
      <c r="B14" s="40">
        <f>'Plan vs Actual'!C16</f>
        <v>775</v>
      </c>
      <c r="C14" s="40">
        <f>'Plan vs Actual'!I16</f>
        <v>463</v>
      </c>
      <c r="D14" s="57">
        <f t="shared" si="0"/>
        <v>0.5974193548387097</v>
      </c>
      <c r="E14" s="91">
        <v>635</v>
      </c>
      <c r="F14" s="57">
        <f t="shared" si="1"/>
        <v>0.8193548387096774</v>
      </c>
      <c r="G14" s="91">
        <v>193</v>
      </c>
      <c r="H14" s="89">
        <v>68</v>
      </c>
      <c r="I14" s="89">
        <v>343</v>
      </c>
      <c r="J14" s="97">
        <v>272</v>
      </c>
    </row>
    <row r="15" spans="1:10" ht="12.75">
      <c r="A15" s="50" t="s">
        <v>10</v>
      </c>
      <c r="B15" s="40">
        <f>'Plan vs Actual'!C17</f>
        <v>843</v>
      </c>
      <c r="C15" s="40">
        <f>'Plan vs Actual'!I17</f>
        <v>598</v>
      </c>
      <c r="D15" s="57">
        <f t="shared" si="0"/>
        <v>0.7093712930011863</v>
      </c>
      <c r="E15" s="91">
        <v>492</v>
      </c>
      <c r="F15" s="57">
        <f t="shared" si="1"/>
        <v>0.5836298932384342</v>
      </c>
      <c r="G15" s="91">
        <v>186</v>
      </c>
      <c r="H15" s="89">
        <v>216</v>
      </c>
      <c r="I15" s="89">
        <v>157</v>
      </c>
      <c r="J15" s="97">
        <v>766</v>
      </c>
    </row>
    <row r="16" spans="1:10" ht="12.75">
      <c r="A16" s="50" t="s">
        <v>11</v>
      </c>
      <c r="B16" s="40">
        <f>'Plan vs Actual'!C18</f>
        <v>455</v>
      </c>
      <c r="C16" s="40">
        <f>'Plan vs Actual'!I18</f>
        <v>263</v>
      </c>
      <c r="D16" s="57">
        <f t="shared" si="0"/>
        <v>0.578021978021978</v>
      </c>
      <c r="E16" s="91">
        <v>310</v>
      </c>
      <c r="F16" s="57">
        <f t="shared" si="1"/>
        <v>0.6813186813186813</v>
      </c>
      <c r="G16" s="91">
        <v>340</v>
      </c>
      <c r="H16" s="89">
        <v>8</v>
      </c>
      <c r="I16" s="89">
        <v>176</v>
      </c>
      <c r="J16" s="97">
        <v>91</v>
      </c>
    </row>
    <row r="17" spans="1:10" ht="12.75">
      <c r="A17" s="50" t="s">
        <v>12</v>
      </c>
      <c r="B17" s="40">
        <f>'Plan vs Actual'!C19</f>
        <v>376</v>
      </c>
      <c r="C17" s="40">
        <f>'Plan vs Actual'!I19</f>
        <v>200</v>
      </c>
      <c r="D17" s="57">
        <f t="shared" si="0"/>
        <v>0.5319148936170213</v>
      </c>
      <c r="E17" s="91">
        <v>289</v>
      </c>
      <c r="F17" s="57">
        <f t="shared" si="1"/>
        <v>0.7686170212765957</v>
      </c>
      <c r="G17" s="91">
        <v>77</v>
      </c>
      <c r="H17" s="89">
        <v>18</v>
      </c>
      <c r="I17" s="89">
        <v>121</v>
      </c>
      <c r="J17" s="97">
        <v>125</v>
      </c>
    </row>
    <row r="18" spans="1:10" ht="12.75">
      <c r="A18" s="50" t="s">
        <v>13</v>
      </c>
      <c r="B18" s="40">
        <f>'Plan vs Actual'!C20</f>
        <v>1087</v>
      </c>
      <c r="C18" s="40">
        <f>'Plan vs Actual'!I20</f>
        <v>760</v>
      </c>
      <c r="D18" s="57">
        <f t="shared" si="0"/>
        <v>0.6991720331186753</v>
      </c>
      <c r="E18" s="91">
        <v>682</v>
      </c>
      <c r="F18" s="57">
        <f t="shared" si="1"/>
        <v>0.6274149034038639</v>
      </c>
      <c r="G18" s="91">
        <v>427</v>
      </c>
      <c r="H18" s="89">
        <v>235</v>
      </c>
      <c r="I18" s="89">
        <v>346</v>
      </c>
      <c r="J18" s="97">
        <v>375</v>
      </c>
    </row>
    <row r="19" spans="1:10" ht="12.75">
      <c r="A19" s="50" t="s">
        <v>67</v>
      </c>
      <c r="B19" s="40">
        <f>'Plan vs Actual'!C21</f>
        <v>666</v>
      </c>
      <c r="C19" s="40">
        <f>'Plan vs Actual'!I21</f>
        <v>417</v>
      </c>
      <c r="D19" s="57">
        <f t="shared" si="0"/>
        <v>0.6261261261261262</v>
      </c>
      <c r="E19" s="91">
        <v>409</v>
      </c>
      <c r="F19" s="57">
        <f t="shared" si="1"/>
        <v>0.6141141141141141</v>
      </c>
      <c r="G19" s="91">
        <v>366</v>
      </c>
      <c r="H19" s="89">
        <v>78</v>
      </c>
      <c r="I19" s="89">
        <v>196</v>
      </c>
      <c r="J19" s="97">
        <v>47</v>
      </c>
    </row>
    <row r="20" spans="1:10" ht="12.75">
      <c r="A20" s="50" t="s">
        <v>14</v>
      </c>
      <c r="B20" s="40">
        <f>'Plan vs Actual'!C22</f>
        <v>1020</v>
      </c>
      <c r="C20" s="40">
        <f>'Plan vs Actual'!I22</f>
        <v>506</v>
      </c>
      <c r="D20" s="57">
        <f t="shared" si="0"/>
        <v>0.49607843137254903</v>
      </c>
      <c r="E20" s="91">
        <v>821</v>
      </c>
      <c r="F20" s="57">
        <f t="shared" si="1"/>
        <v>0.8049019607843138</v>
      </c>
      <c r="G20" s="91">
        <v>107</v>
      </c>
      <c r="H20" s="89">
        <v>98</v>
      </c>
      <c r="I20" s="89">
        <v>341</v>
      </c>
      <c r="J20" s="97">
        <v>53</v>
      </c>
    </row>
    <row r="21" spans="1:10" ht="12.75">
      <c r="A21" s="50" t="s">
        <v>37</v>
      </c>
      <c r="B21" s="40">
        <f>'Plan vs Actual'!C23</f>
        <v>698</v>
      </c>
      <c r="C21" s="40">
        <f>'Plan vs Actual'!I23</f>
        <v>274</v>
      </c>
      <c r="D21" s="57">
        <f t="shared" si="0"/>
        <v>0.39255014326647564</v>
      </c>
      <c r="E21" s="91">
        <v>360</v>
      </c>
      <c r="F21" s="57">
        <f t="shared" si="1"/>
        <v>0.5157593123209169</v>
      </c>
      <c r="G21" s="91">
        <v>244</v>
      </c>
      <c r="H21" s="89">
        <v>104</v>
      </c>
      <c r="I21" s="89">
        <v>178</v>
      </c>
      <c r="J21" s="97">
        <v>207</v>
      </c>
    </row>
    <row r="22" spans="1:10" ht="12.75">
      <c r="A22" s="50" t="s">
        <v>16</v>
      </c>
      <c r="B22" s="40">
        <f>'Plan vs Actual'!C24</f>
        <v>567</v>
      </c>
      <c r="C22" s="40">
        <f>'Plan vs Actual'!I24</f>
        <v>375</v>
      </c>
      <c r="D22" s="57">
        <f t="shared" si="0"/>
        <v>0.6613756613756614</v>
      </c>
      <c r="E22" s="91">
        <v>401</v>
      </c>
      <c r="F22" s="57">
        <f t="shared" si="1"/>
        <v>0.7072310405643739</v>
      </c>
      <c r="G22" s="91">
        <v>219</v>
      </c>
      <c r="H22" s="89">
        <v>104</v>
      </c>
      <c r="I22" s="89">
        <v>133</v>
      </c>
      <c r="J22" s="97">
        <v>3</v>
      </c>
    </row>
    <row r="23" spans="1:10" ht="12.75">
      <c r="A23" s="50" t="s">
        <v>17</v>
      </c>
      <c r="B23" s="40">
        <f>'Plan vs Actual'!C25</f>
        <v>1393</v>
      </c>
      <c r="C23" s="40">
        <f>'Plan vs Actual'!I25</f>
        <v>739</v>
      </c>
      <c r="D23" s="57">
        <f t="shared" si="0"/>
        <v>0.5305096913137114</v>
      </c>
      <c r="E23" s="91">
        <v>493</v>
      </c>
      <c r="F23" s="57">
        <f t="shared" si="1"/>
        <v>0.3539124192390524</v>
      </c>
      <c r="G23" s="91">
        <v>1088</v>
      </c>
      <c r="H23" s="89">
        <v>215</v>
      </c>
      <c r="I23" s="89">
        <v>334</v>
      </c>
      <c r="J23" s="97">
        <v>794</v>
      </c>
    </row>
    <row r="24" spans="1:10" ht="12.75">
      <c r="A24" s="50" t="s">
        <v>80</v>
      </c>
      <c r="B24" s="40">
        <f>'Plan vs Actual'!C26</f>
        <v>559</v>
      </c>
      <c r="C24" s="40">
        <f>'Plan vs Actual'!I26</f>
        <v>304</v>
      </c>
      <c r="D24" s="57">
        <f t="shared" si="0"/>
        <v>0.5438282647584973</v>
      </c>
      <c r="E24" s="91">
        <v>375</v>
      </c>
      <c r="F24" s="57">
        <f t="shared" si="1"/>
        <v>0.6708407871198568</v>
      </c>
      <c r="G24" s="91">
        <v>360</v>
      </c>
      <c r="H24" s="89">
        <v>36</v>
      </c>
      <c r="I24" s="89">
        <v>327</v>
      </c>
      <c r="J24" s="97">
        <v>279</v>
      </c>
    </row>
    <row r="25" spans="1:10" ht="12.75">
      <c r="A25" s="50"/>
      <c r="B25" s="40"/>
      <c r="C25" s="40"/>
      <c r="D25" s="57"/>
      <c r="E25" s="56"/>
      <c r="F25" s="57"/>
      <c r="G25" s="56"/>
      <c r="H25" s="40"/>
      <c r="I25" s="40"/>
      <c r="J25" s="98"/>
    </row>
    <row r="26" spans="1:10" ht="12.75">
      <c r="A26" s="50" t="s">
        <v>38</v>
      </c>
      <c r="B26" s="40">
        <f>'Plan vs Actual'!C28</f>
        <v>343</v>
      </c>
      <c r="C26" s="40">
        <f>'Plan vs Actual'!I28</f>
        <v>245</v>
      </c>
      <c r="D26" s="57">
        <f t="shared" si="0"/>
        <v>0.7142857142857143</v>
      </c>
      <c r="E26" s="91">
        <v>35</v>
      </c>
      <c r="F26" s="57">
        <f t="shared" si="1"/>
        <v>0.10204081632653061</v>
      </c>
      <c r="G26" s="56">
        <v>167</v>
      </c>
      <c r="H26" s="40">
        <v>88</v>
      </c>
      <c r="I26" s="40">
        <v>166</v>
      </c>
      <c r="J26" s="98">
        <v>26</v>
      </c>
    </row>
    <row r="27" spans="1:10" ht="12.75">
      <c r="A27" s="49"/>
      <c r="B27" s="40"/>
      <c r="C27" s="35"/>
      <c r="D27" s="57"/>
      <c r="E27" s="56"/>
      <c r="F27" s="57"/>
      <c r="G27" s="56"/>
      <c r="H27" s="40"/>
      <c r="I27" s="40"/>
      <c r="J27" s="98"/>
    </row>
    <row r="28" spans="1:10" ht="13.5" thickBot="1">
      <c r="A28" s="50" t="s">
        <v>39</v>
      </c>
      <c r="B28" s="40">
        <f>'Plan vs Actual'!C30</f>
        <v>9769</v>
      </c>
      <c r="C28" s="40">
        <f>'Plan vs Actual'!I30</f>
        <v>6372</v>
      </c>
      <c r="D28" s="57">
        <f>C28/B28</f>
        <v>0.652267376394718</v>
      </c>
      <c r="E28" s="56">
        <v>6427</v>
      </c>
      <c r="F28" s="57">
        <f t="shared" si="1"/>
        <v>0.657897430647968</v>
      </c>
      <c r="G28" s="56">
        <v>4181</v>
      </c>
      <c r="H28" s="40">
        <v>1308</v>
      </c>
      <c r="I28" s="40">
        <v>3024</v>
      </c>
      <c r="J28" s="99">
        <v>3066</v>
      </c>
    </row>
    <row r="29" spans="1:10" ht="13.5" thickTop="1">
      <c r="A29" s="133" t="s">
        <v>73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ht="12.75">
      <c r="A30" s="131" t="s">
        <v>29</v>
      </c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ht="12.75">
      <c r="A31" s="131" t="s">
        <v>43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ht="12.75">
      <c r="A32" s="131" t="s">
        <v>44</v>
      </c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12.75">
      <c r="A33" s="131" t="s">
        <v>71</v>
      </c>
      <c r="B33" s="132"/>
      <c r="C33" s="132"/>
      <c r="D33" s="132"/>
      <c r="E33" s="132"/>
      <c r="F33" s="132"/>
      <c r="G33" s="132"/>
      <c r="H33" s="132"/>
      <c r="I33" s="132"/>
      <c r="J33" s="132"/>
    </row>
    <row r="35" ht="12.75">
      <c r="C35" s="88"/>
    </row>
  </sheetData>
  <sheetProtection/>
  <mergeCells count="9">
    <mergeCell ref="A1:J1"/>
    <mergeCell ref="A2:J2"/>
    <mergeCell ref="A3:J3"/>
    <mergeCell ref="A5:J5"/>
    <mergeCell ref="A33:J33"/>
    <mergeCell ref="A29:J29"/>
    <mergeCell ref="A30:J30"/>
    <mergeCell ref="A31:J31"/>
    <mergeCell ref="A32:J3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zoomScalePageLayoutView="0" workbookViewId="0" topLeftCell="B4">
      <selection activeCell="M17" sqref="M17"/>
    </sheetView>
  </sheetViews>
  <sheetFormatPr defaultColWidth="9.140625" defaultRowHeight="12.75"/>
  <cols>
    <col min="1" max="1" width="9.140625" style="1" customWidth="1"/>
    <col min="2" max="2" width="43.421875" style="1" customWidth="1"/>
    <col min="3" max="14" width="7.57421875" style="1" customWidth="1"/>
    <col min="15" max="16384" width="9.140625" style="1" customWidth="1"/>
  </cols>
  <sheetData>
    <row r="1" spans="2:18" ht="18.75" customHeight="1"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30"/>
      <c r="M1" s="130"/>
      <c r="N1" s="130"/>
      <c r="O1" s="63"/>
      <c r="P1" s="63"/>
      <c r="Q1" s="63"/>
      <c r="R1" s="63"/>
    </row>
    <row r="2" spans="2:18" ht="18.75" customHeight="1">
      <c r="B2" s="117" t="str">
        <f>'Plan vs Actual'!A2</f>
        <v>OSCCAR Summary by WIB Area</v>
      </c>
      <c r="C2" s="118"/>
      <c r="D2" s="118"/>
      <c r="E2" s="118"/>
      <c r="F2" s="118"/>
      <c r="G2" s="118"/>
      <c r="H2" s="118"/>
      <c r="I2" s="118"/>
      <c r="J2" s="118"/>
      <c r="K2" s="118"/>
      <c r="L2" s="130"/>
      <c r="M2" s="130"/>
      <c r="N2" s="130"/>
      <c r="O2" s="63"/>
      <c r="P2" s="63"/>
      <c r="Q2" s="63"/>
      <c r="R2" s="63"/>
    </row>
    <row r="3" spans="2:18" ht="18.75" customHeight="1">
      <c r="B3" s="117" t="str">
        <f>'Plan vs Actual'!A3</f>
        <v>FY15 Quarter Ending June 30, 2015</v>
      </c>
      <c r="C3" s="118"/>
      <c r="D3" s="118"/>
      <c r="E3" s="118"/>
      <c r="F3" s="118"/>
      <c r="G3" s="118"/>
      <c r="H3" s="118"/>
      <c r="I3" s="118"/>
      <c r="J3" s="118"/>
      <c r="K3" s="118"/>
      <c r="L3" s="130"/>
      <c r="M3" s="130"/>
      <c r="N3" s="130"/>
      <c r="O3" s="63"/>
      <c r="P3" s="63"/>
      <c r="Q3" s="63"/>
      <c r="R3" s="63"/>
    </row>
    <row r="4" spans="2:18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32"/>
      <c r="O4" s="63"/>
      <c r="P4" s="63"/>
      <c r="Q4" s="63"/>
      <c r="R4" s="63"/>
    </row>
    <row r="5" spans="2:14" ht="18.75" customHeight="1">
      <c r="B5" s="116" t="s">
        <v>79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ht="6" customHeight="1"/>
    <row r="7" ht="13.5" thickBot="1"/>
    <row r="8" spans="2:14" s="65" customFormat="1" ht="15.75" customHeight="1" thickTop="1">
      <c r="B8" s="64"/>
      <c r="C8" s="66" t="s">
        <v>61</v>
      </c>
      <c r="D8" s="66" t="s">
        <v>50</v>
      </c>
      <c r="E8" s="66" t="s">
        <v>51</v>
      </c>
      <c r="F8" s="66" t="s">
        <v>52</v>
      </c>
      <c r="G8" s="66" t="s">
        <v>53</v>
      </c>
      <c r="H8" s="66" t="s">
        <v>54</v>
      </c>
      <c r="I8" s="66" t="s">
        <v>55</v>
      </c>
      <c r="J8" s="66" t="s">
        <v>56</v>
      </c>
      <c r="K8" s="66" t="s">
        <v>57</v>
      </c>
      <c r="L8" s="66" t="s">
        <v>58</v>
      </c>
      <c r="M8" s="66" t="s">
        <v>59</v>
      </c>
      <c r="N8" s="67" t="s">
        <v>60</v>
      </c>
    </row>
    <row r="9" spans="2:14" ht="18" customHeight="1">
      <c r="B9" s="58"/>
      <c r="C9" s="37"/>
      <c r="D9" s="37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2:14" ht="18" customHeight="1">
      <c r="B10" s="60" t="s">
        <v>45</v>
      </c>
      <c r="C10" s="68">
        <v>1283</v>
      </c>
      <c r="D10" s="68">
        <v>2273</v>
      </c>
      <c r="E10" s="68">
        <v>3330</v>
      </c>
      <c r="F10" s="71">
        <v>4145</v>
      </c>
      <c r="G10" s="71">
        <v>4757</v>
      </c>
      <c r="H10" s="71">
        <v>6411</v>
      </c>
      <c r="I10" s="71">
        <v>5674</v>
      </c>
      <c r="J10" s="71">
        <v>6304</v>
      </c>
      <c r="K10" s="71">
        <v>7060</v>
      </c>
      <c r="L10" s="71">
        <v>7888</v>
      </c>
      <c r="M10" s="71">
        <v>8763</v>
      </c>
      <c r="N10" s="72">
        <v>9769</v>
      </c>
    </row>
    <row r="11" spans="2:14" ht="18" customHeight="1">
      <c r="B11" s="59" t="s">
        <v>46</v>
      </c>
      <c r="C11" s="68">
        <v>1283</v>
      </c>
      <c r="D11" s="68">
        <v>1337</v>
      </c>
      <c r="E11" s="68">
        <v>1653</v>
      </c>
      <c r="F11" s="68">
        <v>1512</v>
      </c>
      <c r="G11" s="68">
        <v>1310</v>
      </c>
      <c r="H11" s="68">
        <v>1243</v>
      </c>
      <c r="I11" s="68">
        <v>1127</v>
      </c>
      <c r="J11" s="68">
        <v>1495</v>
      </c>
      <c r="K11" s="68">
        <v>1865</v>
      </c>
      <c r="L11" s="68">
        <v>1997</v>
      </c>
      <c r="M11" s="68">
        <v>1804</v>
      </c>
      <c r="N11" s="94">
        <v>2007</v>
      </c>
    </row>
    <row r="12" spans="2:14" ht="18" customHeight="1">
      <c r="B12" s="60"/>
      <c r="C12" s="68"/>
      <c r="D12" s="68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15" ht="18" customHeight="1">
      <c r="B13" s="60" t="s">
        <v>65</v>
      </c>
      <c r="C13" s="68">
        <v>218</v>
      </c>
      <c r="D13" s="68">
        <v>487</v>
      </c>
      <c r="E13" s="68">
        <v>762</v>
      </c>
      <c r="F13" s="71">
        <v>1011</v>
      </c>
      <c r="G13" s="71">
        <v>1223</v>
      </c>
      <c r="H13" s="71">
        <v>1664</v>
      </c>
      <c r="I13" s="71">
        <v>1595</v>
      </c>
      <c r="J13" s="71">
        <v>1851</v>
      </c>
      <c r="K13" s="71">
        <v>2192</v>
      </c>
      <c r="L13" s="71">
        <v>2348</v>
      </c>
      <c r="M13" s="71">
        <v>2967</v>
      </c>
      <c r="N13" s="72">
        <v>3397</v>
      </c>
      <c r="O13" s="93"/>
    </row>
    <row r="14" spans="2:14" ht="18" customHeight="1">
      <c r="B14" s="59" t="s">
        <v>47</v>
      </c>
      <c r="C14" s="68">
        <v>218</v>
      </c>
      <c r="D14" s="68">
        <v>283</v>
      </c>
      <c r="E14" s="68">
        <v>319</v>
      </c>
      <c r="F14" s="68">
        <v>316</v>
      </c>
      <c r="G14" s="68">
        <v>282</v>
      </c>
      <c r="H14" s="68">
        <v>293</v>
      </c>
      <c r="I14" s="68">
        <v>269</v>
      </c>
      <c r="J14" s="68">
        <v>372</v>
      </c>
      <c r="K14" s="68">
        <v>473</v>
      </c>
      <c r="L14" s="68">
        <v>307</v>
      </c>
      <c r="M14" s="68">
        <v>494</v>
      </c>
      <c r="N14" s="94">
        <v>585</v>
      </c>
    </row>
    <row r="15" spans="2:14" ht="18" customHeight="1">
      <c r="B15" s="59"/>
      <c r="C15" s="68"/>
      <c r="D15" s="68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2:14" ht="18" customHeight="1">
      <c r="B16" s="60" t="s">
        <v>63</v>
      </c>
      <c r="C16" s="68">
        <v>1065</v>
      </c>
      <c r="D16" s="68">
        <v>1786</v>
      </c>
      <c r="E16" s="68">
        <v>2568</v>
      </c>
      <c r="F16" s="68">
        <v>3134</v>
      </c>
      <c r="G16" s="68">
        <v>3534</v>
      </c>
      <c r="H16" s="68">
        <v>4747</v>
      </c>
      <c r="I16" s="71">
        <v>4079</v>
      </c>
      <c r="J16" s="71">
        <v>4453</v>
      </c>
      <c r="K16" s="71">
        <v>4868</v>
      </c>
      <c r="L16" s="71">
        <v>5540</v>
      </c>
      <c r="M16" s="71">
        <v>5796</v>
      </c>
      <c r="N16" s="72">
        <v>6372</v>
      </c>
    </row>
    <row r="17" spans="2:14" ht="18" customHeight="1">
      <c r="B17" s="61" t="s">
        <v>64</v>
      </c>
      <c r="C17" s="68">
        <v>1065</v>
      </c>
      <c r="D17" s="68">
        <v>1054</v>
      </c>
      <c r="E17" s="68">
        <v>1334</v>
      </c>
      <c r="F17" s="68">
        <v>1196</v>
      </c>
      <c r="G17" s="68">
        <v>1028</v>
      </c>
      <c r="H17" s="68">
        <v>950</v>
      </c>
      <c r="I17" s="68">
        <v>858</v>
      </c>
      <c r="J17" s="68">
        <v>1123</v>
      </c>
      <c r="K17" s="68">
        <v>1392</v>
      </c>
      <c r="L17" s="68">
        <v>1690</v>
      </c>
      <c r="M17" s="68">
        <v>1310</v>
      </c>
      <c r="N17" s="94">
        <v>1422</v>
      </c>
    </row>
    <row r="18" spans="2:14" ht="18" customHeight="1">
      <c r="B18" s="60"/>
      <c r="C18" s="68"/>
      <c r="D18" s="68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2:14" ht="18" customHeight="1">
      <c r="B19" s="60" t="s">
        <v>48</v>
      </c>
      <c r="C19" s="68">
        <v>1036</v>
      </c>
      <c r="D19" s="68">
        <v>1769</v>
      </c>
      <c r="E19" s="71">
        <v>2434</v>
      </c>
      <c r="F19" s="71">
        <v>2954</v>
      </c>
      <c r="G19" s="71">
        <v>3341</v>
      </c>
      <c r="H19" s="71">
        <v>3664</v>
      </c>
      <c r="I19" s="71">
        <v>3979</v>
      </c>
      <c r="J19" s="71">
        <v>4398</v>
      </c>
      <c r="K19" s="71">
        <v>4998</v>
      </c>
      <c r="L19" s="71">
        <v>5539</v>
      </c>
      <c r="M19" s="71">
        <v>5982</v>
      </c>
      <c r="N19" s="72">
        <v>6427</v>
      </c>
    </row>
    <row r="20" spans="2:14" ht="18" customHeight="1">
      <c r="B20" s="59" t="s">
        <v>49</v>
      </c>
      <c r="C20" s="68">
        <v>1036</v>
      </c>
      <c r="D20" s="68">
        <v>1007</v>
      </c>
      <c r="E20" s="68">
        <v>1073</v>
      </c>
      <c r="F20" s="68">
        <v>971</v>
      </c>
      <c r="G20" s="68">
        <v>841</v>
      </c>
      <c r="H20" s="68">
        <v>759</v>
      </c>
      <c r="I20" s="68">
        <v>788</v>
      </c>
      <c r="J20" s="68">
        <v>979</v>
      </c>
      <c r="K20" s="68">
        <v>1264</v>
      </c>
      <c r="L20" s="68">
        <v>1204</v>
      </c>
      <c r="M20" s="68">
        <v>1111</v>
      </c>
      <c r="N20" s="94">
        <v>1092</v>
      </c>
    </row>
    <row r="21" spans="2:14" ht="18" customHeight="1" thickBot="1">
      <c r="B21" s="62"/>
      <c r="C21" s="42"/>
      <c r="D21" s="42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2:14" ht="18" customHeight="1" thickTop="1"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ht="18" customHeight="1">
      <c r="B23" s="138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2:14" ht="18" customHeight="1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</sheetData>
  <sheetProtection/>
  <mergeCells count="7">
    <mergeCell ref="B22:N22"/>
    <mergeCell ref="B23:N23"/>
    <mergeCell ref="B24:N24"/>
    <mergeCell ref="B1:N1"/>
    <mergeCell ref="B2:N2"/>
    <mergeCell ref="B3:N3"/>
    <mergeCell ref="B5:N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Burke, Matthew (DWD)</cp:lastModifiedBy>
  <cp:lastPrinted>2014-06-17T16:39:58Z</cp:lastPrinted>
  <dcterms:created xsi:type="dcterms:W3CDTF">2005-11-08T14:55:14Z</dcterms:created>
  <dcterms:modified xsi:type="dcterms:W3CDTF">2015-12-03T14:22:16Z</dcterms:modified>
  <cp:category/>
  <cp:version/>
  <cp:contentType/>
  <cp:contentStatus/>
</cp:coreProperties>
</file>