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ENTRAL" sheetId="1" r:id="rId1"/>
  </sheets>
  <definedNames>
    <definedName name="_xlnm.Print_Area" localSheetId="0">'CENTRAL'!$A$1:$G$59</definedName>
  </definedNames>
  <calcPr fullCalcOnLoad="1"/>
</workbook>
</file>

<file path=xl/sharedStrings.xml><?xml version="1.0" encoding="utf-8"?>
<sst xmlns="http://schemas.openxmlformats.org/spreadsheetml/2006/main" count="186" uniqueCount="92">
  <si>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</si>
  <si>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</si>
  <si>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</si>
  <si>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</si>
  <si>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</si>
  <si>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</si>
  <si>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</si>
  <si>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</si>
  <si>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</si>
  <si>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</si>
  <si>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</si>
  <si>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</si>
  <si>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</si>
  <si>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</si>
  <si>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</si>
  <si>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</si>
  <si>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CENTRAL MA -WORCESTER</t>
  </si>
  <si>
    <t>CT EOL 18CCWORCWIA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</si>
  <si>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</si>
  <si>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</si>
  <si>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</si>
  <si>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</si>
  <si>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</si>
  <si>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</si>
  <si>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</si>
  <si>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</si>
  <si>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</si>
  <si>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</si>
  <si>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</si>
  <si>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</si>
  <si>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</si>
  <si>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</si>
  <si>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</si>
  <si>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</si>
  <si>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CT EOL 18CCWORCSOSWTF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</si>
  <si>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</si>
  <si>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</si>
  <si>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</si>
  <si>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</si>
  <si>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</si>
  <si>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</si>
  <si>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</si>
  <si>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</si>
  <si>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</si>
  <si>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18CCWORCVETSUI</t>
  </si>
  <si>
    <t>SEPT 22, 2017 - DEC 31, 2017</t>
  </si>
  <si>
    <t>VETS INCENTIVE</t>
  </si>
  <si>
    <t>7002-6628</t>
  </si>
  <si>
    <t>FVETS2017</t>
  </si>
  <si>
    <t>J110</t>
  </si>
  <si>
    <t>BUDGET SHEET #3 SEPTEMBER 22, 2017</t>
  </si>
  <si>
    <t>TO ADD INCENTIVE FUNDS</t>
  </si>
  <si>
    <t>BUDGET SHEET #4</t>
  </si>
  <si>
    <t>CT EOL 18CCWORCTRADE</t>
  </si>
  <si>
    <t>TO ADD TRADE FUNDS</t>
  </si>
  <si>
    <t>BUDGET SHEET #4 SEPTEMBER 26, 2017</t>
  </si>
  <si>
    <t>TRADE (OCT. 1, 2016 - SEPT. 30, 2019)</t>
  </si>
  <si>
    <t>FTRADE2017 </t>
  </si>
  <si>
    <t>7003-1010</t>
  </si>
  <si>
    <t>J102</t>
  </si>
  <si>
    <t>BUDGET SHEET #5</t>
  </si>
  <si>
    <t>TO ADD WTF FUNDS</t>
  </si>
  <si>
    <t>BUDGET SHEET #5 SEPTEMBER 28, 2017</t>
  </si>
  <si>
    <t>WTF</t>
  </si>
  <si>
    <t>WTRUSTF18</t>
  </si>
  <si>
    <t>7003-0135</t>
  </si>
  <si>
    <t>J264</t>
  </si>
  <si>
    <t>BUDGET SHEET #6</t>
  </si>
  <si>
    <t>CT EOL 18CCWORCWP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</si>
  <si>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</si>
  <si>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</si>
  <si>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</si>
  <si>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</si>
  <si>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</si>
  <si>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</si>
  <si>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</si>
  <si>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</si>
  <si>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</si>
  <si>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</si>
  <si>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</si>
  <si>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</si>
  <si>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#6 OCTOBER 11, 2017</t>
  </si>
  <si>
    <t>TO ADD SOS FUNDS</t>
  </si>
  <si>
    <t>BUDGET SHEET #7</t>
  </si>
  <si>
    <t>BUDGET SHEET #7 OCTOBER 24, 2017</t>
  </si>
  <si>
    <t>TO DECREASE SOS FUNDS</t>
  </si>
  <si>
    <t>BUDGET SHEET #8</t>
  </si>
  <si>
    <t>OCT 1, 2017- JUNE 30, 2018</t>
  </si>
  <si>
    <t>FWIAADT18B</t>
  </si>
  <si>
    <t>FWIADWK18B</t>
  </si>
  <si>
    <t>TO ADD ADULT &amp; DISLOCATED WKR FUNDS</t>
  </si>
  <si>
    <t>BUDGET SHEET #8 OCTOBER 25,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</si>
</sst>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4" fontId="13" fillId="0" borderId="15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0" xfId="0" applyNumberFormat="1" applyFont="1" applyFill="1" applyBorder="1" applyAlignment="1">
      <alignment horizontal="center" wrapText="1"/>
    </xf>
    <xf numFmtId="5" fontId="13" fillId="0" borderId="10" xfId="0" applyNumberFormat="1" applyFont="1" applyFill="1" applyBorder="1" applyAlignment="1">
      <alignment/>
    </xf>
    <xf numFmtId="5" fontId="13" fillId="0" borderId="12" xfId="0" applyNumberFormat="1" applyFont="1" applyFill="1" applyBorder="1" applyAlignment="1">
      <alignment horizontal="center"/>
    </xf>
    <xf numFmtId="5" fontId="14" fillId="0" borderId="13" xfId="44" applyNumberFormat="1" applyFont="1" applyFill="1" applyBorder="1" applyAlignment="1">
      <alignment horizontal="center"/>
    </xf>
    <xf numFmtId="5" fontId="9" fillId="0" borderId="11" xfId="44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="110" zoomScaleNormal="110" zoomScalePageLayoutView="0" workbookViewId="0" topLeftCell="A4">
      <selection activeCell="A84" sqref="A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4" width="15.00390625" style="4" hidden="1" customWidth="1"/>
    <col min="15" max="15" width="15.00390625" style="4" customWidth="1"/>
    <col min="16" max="16" width="13.28125" style="3" hidden="1" customWidth="1"/>
    <col min="17" max="16384" width="9.140625" style="3" customWidth="1"/>
  </cols>
  <sheetData>
    <row r="1" spans="1:15" ht="20.25">
      <c r="A1" s="3" t="s">
        <v>12</v>
      </c>
      <c r="B1" s="85" t="s">
        <v>10</v>
      </c>
      <c r="C1" s="86"/>
      <c r="D1" s="86"/>
      <c r="E1" s="86"/>
      <c r="F1" s="86"/>
      <c r="G1" s="86"/>
      <c r="H1" s="41"/>
      <c r="I1" s="41"/>
      <c r="J1" s="41"/>
      <c r="K1" s="41"/>
      <c r="L1" s="41"/>
      <c r="M1" s="41"/>
      <c r="N1" s="41"/>
      <c r="O1" s="41"/>
    </row>
    <row r="2" spans="2:6" ht="20.25">
      <c r="B2" s="17"/>
      <c r="C2" s="17"/>
      <c r="D2" s="17"/>
      <c r="E2" s="18"/>
      <c r="F2" s="18"/>
    </row>
    <row r="3" spans="1:3" ht="20.25">
      <c r="A3" s="5" t="s">
        <v>16</v>
      </c>
      <c r="B3" s="17" t="s">
        <v>7</v>
      </c>
      <c r="C3" s="1"/>
    </row>
    <row r="4" spans="1:3" ht="21" thickBot="1">
      <c r="A4" s="5"/>
      <c r="B4" s="6"/>
      <c r="C4" s="1"/>
    </row>
    <row r="5" spans="1:16" s="20" customFormat="1" ht="30.75" thickBot="1">
      <c r="A5" s="53"/>
      <c r="B5" s="54" t="s">
        <v>2</v>
      </c>
      <c r="C5" s="54" t="s">
        <v>3</v>
      </c>
      <c r="D5" s="54" t="s">
        <v>4</v>
      </c>
      <c r="E5" s="54" t="s">
        <v>5</v>
      </c>
      <c r="F5" s="54" t="s">
        <v>1</v>
      </c>
      <c r="G5" s="54" t="s">
        <v>13</v>
      </c>
      <c r="H5" s="46" t="s">
        <v>24</v>
      </c>
      <c r="I5" s="46" t="s">
        <v>33</v>
      </c>
      <c r="J5" s="46" t="s">
        <v>43</v>
      </c>
      <c r="K5" s="46" t="s">
        <v>52</v>
      </c>
      <c r="L5" s="46" t="s">
        <v>60</v>
      </c>
      <c r="M5" s="46" t="s">
        <v>67</v>
      </c>
      <c r="N5" s="46" t="s">
        <v>83</v>
      </c>
      <c r="O5" s="46" t="s">
        <v>86</v>
      </c>
      <c r="P5" s="19" t="s">
        <v>6</v>
      </c>
    </row>
    <row r="6" spans="1:16" s="7" customFormat="1" ht="16.5">
      <c r="A6" s="87" t="s">
        <v>8</v>
      </c>
      <c r="B6" s="47"/>
      <c r="C6" s="48"/>
      <c r="D6" s="48"/>
      <c r="E6" s="49"/>
      <c r="F6" s="50"/>
      <c r="G6" s="50"/>
      <c r="H6" s="51"/>
      <c r="I6" s="51"/>
      <c r="J6" s="51"/>
      <c r="K6" s="51"/>
      <c r="L6" s="51"/>
      <c r="M6" s="51"/>
      <c r="N6" s="51"/>
      <c r="O6" s="51"/>
      <c r="P6" s="52"/>
    </row>
    <row r="7" spans="1:16" s="9" customFormat="1" ht="16.5">
      <c r="A7" s="42" t="s">
        <v>17</v>
      </c>
      <c r="B7" s="21"/>
      <c r="C7" s="22"/>
      <c r="D7" s="22"/>
      <c r="E7" s="23"/>
      <c r="F7" s="24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1:16" s="9" customFormat="1" ht="16.5" hidden="1">
      <c r="A8" s="42" t="s">
        <v>18</v>
      </c>
      <c r="B8" s="27" t="s">
        <v>23</v>
      </c>
      <c r="C8" s="43" t="s">
        <v>19</v>
      </c>
      <c r="D8" s="25" t="s">
        <v>11</v>
      </c>
      <c r="E8" s="43">
        <v>6201</v>
      </c>
      <c r="F8" s="27">
        <v>17.259</v>
      </c>
      <c r="G8" s="28">
        <f>960324-2</f>
        <v>960322</v>
      </c>
      <c r="H8" s="28"/>
      <c r="I8" s="28"/>
      <c r="J8" s="28"/>
      <c r="K8" s="28"/>
      <c r="L8" s="28"/>
      <c r="M8" s="28"/>
      <c r="N8" s="28"/>
      <c r="O8" s="28"/>
      <c r="P8" s="45">
        <f>SUM(G8:H8)</f>
        <v>960322</v>
      </c>
    </row>
    <row r="9" spans="1:16" s="11" customFormat="1" ht="16.5" hidden="1">
      <c r="A9" s="42" t="s">
        <v>18</v>
      </c>
      <c r="B9" s="27" t="s">
        <v>15</v>
      </c>
      <c r="C9" s="43" t="s">
        <v>19</v>
      </c>
      <c r="D9" s="25" t="s">
        <v>11</v>
      </c>
      <c r="E9" s="43">
        <v>6201</v>
      </c>
      <c r="F9" s="27">
        <v>17.259</v>
      </c>
      <c r="G9" s="28">
        <v>1</v>
      </c>
      <c r="H9" s="28"/>
      <c r="I9" s="28"/>
      <c r="J9" s="28"/>
      <c r="K9" s="28"/>
      <c r="L9" s="28"/>
      <c r="M9" s="28"/>
      <c r="N9" s="28"/>
      <c r="O9" s="28"/>
      <c r="P9" s="45">
        <f aca="true" t="shared" si="0" ref="P9:P37">SUM(G9:H9)</f>
        <v>1</v>
      </c>
    </row>
    <row r="10" spans="1:16" s="11" customFormat="1" ht="16.5" hidden="1">
      <c r="A10" s="42" t="s">
        <v>18</v>
      </c>
      <c r="B10" s="27" t="s">
        <v>20</v>
      </c>
      <c r="C10" s="43" t="s">
        <v>19</v>
      </c>
      <c r="D10" s="25" t="s">
        <v>11</v>
      </c>
      <c r="E10" s="43">
        <v>6201</v>
      </c>
      <c r="F10" s="27">
        <v>17.259</v>
      </c>
      <c r="G10" s="28">
        <v>1</v>
      </c>
      <c r="H10" s="28"/>
      <c r="I10" s="28"/>
      <c r="J10" s="28"/>
      <c r="K10" s="28"/>
      <c r="L10" s="28"/>
      <c r="M10" s="28"/>
      <c r="N10" s="28"/>
      <c r="O10" s="28"/>
      <c r="P10" s="45">
        <f t="shared" si="0"/>
        <v>1</v>
      </c>
    </row>
    <row r="11" spans="1:16" s="12" customFormat="1" ht="16.5" hidden="1">
      <c r="A11" s="10"/>
      <c r="B11" s="21"/>
      <c r="C11" s="29"/>
      <c r="D11" s="24"/>
      <c r="E11" s="21"/>
      <c r="F11" s="21"/>
      <c r="G11" s="28"/>
      <c r="H11" s="28"/>
      <c r="I11" s="28"/>
      <c r="J11" s="28"/>
      <c r="K11" s="28"/>
      <c r="L11" s="28"/>
      <c r="M11" s="28"/>
      <c r="N11" s="28"/>
      <c r="O11" s="28"/>
      <c r="P11" s="45">
        <f t="shared" si="0"/>
        <v>0</v>
      </c>
    </row>
    <row r="12" spans="1:16" s="11" customFormat="1" ht="16.5" hidden="1">
      <c r="A12" s="42" t="s">
        <v>25</v>
      </c>
      <c r="B12" s="27" t="s">
        <v>14</v>
      </c>
      <c r="C12" s="43" t="s">
        <v>31</v>
      </c>
      <c r="D12" s="43" t="s">
        <v>26</v>
      </c>
      <c r="E12" s="43">
        <v>6202</v>
      </c>
      <c r="F12" s="43">
        <v>17.258</v>
      </c>
      <c r="G12" s="28"/>
      <c r="H12" s="28">
        <f>106658-2</f>
        <v>106656</v>
      </c>
      <c r="I12" s="28"/>
      <c r="J12" s="28"/>
      <c r="K12" s="28"/>
      <c r="L12" s="28"/>
      <c r="M12" s="28"/>
      <c r="N12" s="28"/>
      <c r="O12" s="28"/>
      <c r="P12" s="45">
        <f t="shared" si="0"/>
        <v>106656</v>
      </c>
    </row>
    <row r="13" spans="1:16" s="12" customFormat="1" ht="16.5" hidden="1">
      <c r="A13" s="42" t="s">
        <v>25</v>
      </c>
      <c r="B13" s="27" t="s">
        <v>15</v>
      </c>
      <c r="C13" s="43" t="s">
        <v>31</v>
      </c>
      <c r="D13" s="43" t="s">
        <v>26</v>
      </c>
      <c r="E13" s="43">
        <v>6202</v>
      </c>
      <c r="F13" s="43">
        <v>17.258</v>
      </c>
      <c r="G13" s="28"/>
      <c r="H13" s="28">
        <v>1</v>
      </c>
      <c r="I13" s="28"/>
      <c r="J13" s="28"/>
      <c r="K13" s="28"/>
      <c r="L13" s="28"/>
      <c r="M13" s="28"/>
      <c r="N13" s="28"/>
      <c r="O13" s="28"/>
      <c r="P13" s="45">
        <f t="shared" si="0"/>
        <v>1</v>
      </c>
    </row>
    <row r="14" spans="1:16" s="12" customFormat="1" ht="16.5" hidden="1">
      <c r="A14" s="42" t="s">
        <v>25</v>
      </c>
      <c r="B14" s="27" t="s">
        <v>20</v>
      </c>
      <c r="C14" s="43" t="s">
        <v>31</v>
      </c>
      <c r="D14" s="43" t="s">
        <v>26</v>
      </c>
      <c r="E14" s="43">
        <v>6202</v>
      </c>
      <c r="F14" s="43">
        <v>17.258</v>
      </c>
      <c r="G14" s="28"/>
      <c r="H14" s="28">
        <v>1</v>
      </c>
      <c r="I14" s="28"/>
      <c r="J14" s="28"/>
      <c r="K14" s="28"/>
      <c r="L14" s="28"/>
      <c r="M14" s="28"/>
      <c r="N14" s="28"/>
      <c r="O14" s="28"/>
      <c r="P14" s="45">
        <f t="shared" si="0"/>
        <v>1</v>
      </c>
    </row>
    <row r="15" spans="1:16" s="11" customFormat="1" ht="16.5" hidden="1">
      <c r="A15" s="55"/>
      <c r="B15" s="21"/>
      <c r="C15" s="22"/>
      <c r="D15" s="22"/>
      <c r="E15" s="23"/>
      <c r="F15" s="24"/>
      <c r="G15" s="28"/>
      <c r="H15" s="28"/>
      <c r="I15" s="28"/>
      <c r="J15" s="28"/>
      <c r="K15" s="28"/>
      <c r="L15" s="28"/>
      <c r="M15" s="28"/>
      <c r="N15" s="28"/>
      <c r="O15" s="28"/>
      <c r="P15" s="45">
        <f t="shared" si="0"/>
        <v>0</v>
      </c>
    </row>
    <row r="16" spans="1:16" s="8" customFormat="1" ht="16.5" hidden="1">
      <c r="A16" s="42" t="s">
        <v>27</v>
      </c>
      <c r="B16" s="27" t="s">
        <v>14</v>
      </c>
      <c r="C16" s="43" t="s">
        <v>32</v>
      </c>
      <c r="D16" s="43" t="s">
        <v>28</v>
      </c>
      <c r="E16" s="43">
        <v>6203</v>
      </c>
      <c r="F16" s="43">
        <v>17.278</v>
      </c>
      <c r="G16" s="28"/>
      <c r="H16" s="28">
        <f>130669-2</f>
        <v>130667</v>
      </c>
      <c r="I16" s="28"/>
      <c r="J16" s="28"/>
      <c r="K16" s="28"/>
      <c r="L16" s="28"/>
      <c r="M16" s="28"/>
      <c r="N16" s="28"/>
      <c r="O16" s="28"/>
      <c r="P16" s="45">
        <f t="shared" si="0"/>
        <v>130667</v>
      </c>
    </row>
    <row r="17" spans="1:16" s="7" customFormat="1" ht="16.5" hidden="1">
      <c r="A17" s="42" t="s">
        <v>27</v>
      </c>
      <c r="B17" s="27" t="s">
        <v>15</v>
      </c>
      <c r="C17" s="43" t="s">
        <v>32</v>
      </c>
      <c r="D17" s="43" t="s">
        <v>28</v>
      </c>
      <c r="E17" s="43">
        <v>6203</v>
      </c>
      <c r="F17" s="43">
        <v>17.278</v>
      </c>
      <c r="G17" s="28"/>
      <c r="H17" s="28">
        <v>1</v>
      </c>
      <c r="I17" s="28"/>
      <c r="J17" s="28"/>
      <c r="K17" s="28"/>
      <c r="L17" s="28"/>
      <c r="M17" s="28"/>
      <c r="N17" s="28"/>
      <c r="O17" s="28"/>
      <c r="P17" s="45">
        <f t="shared" si="0"/>
        <v>1</v>
      </c>
    </row>
    <row r="18" spans="1:16" s="9" customFormat="1" ht="16.5" hidden="1">
      <c r="A18" s="42" t="s">
        <v>27</v>
      </c>
      <c r="B18" s="27" t="s">
        <v>20</v>
      </c>
      <c r="C18" s="43" t="s">
        <v>32</v>
      </c>
      <c r="D18" s="43" t="s">
        <v>28</v>
      </c>
      <c r="E18" s="43">
        <v>6203</v>
      </c>
      <c r="F18" s="43">
        <v>17.278</v>
      </c>
      <c r="G18" s="28"/>
      <c r="H18" s="28">
        <v>1</v>
      </c>
      <c r="I18" s="28"/>
      <c r="J18" s="28"/>
      <c r="K18" s="28"/>
      <c r="L18" s="28"/>
      <c r="M18" s="28"/>
      <c r="N18" s="28"/>
      <c r="O18" s="28"/>
      <c r="P18" s="45">
        <f t="shared" si="0"/>
        <v>1</v>
      </c>
    </row>
    <row r="19" spans="1:16" s="9" customFormat="1" ht="16.5">
      <c r="A19" s="42"/>
      <c r="B19" s="27"/>
      <c r="C19" s="43"/>
      <c r="D19" s="43"/>
      <c r="E19" s="43"/>
      <c r="F19" s="43"/>
      <c r="G19" s="28"/>
      <c r="H19" s="28"/>
      <c r="I19" s="28"/>
      <c r="J19" s="28"/>
      <c r="K19" s="28"/>
      <c r="L19" s="28"/>
      <c r="M19" s="28"/>
      <c r="N19" s="28"/>
      <c r="O19" s="28"/>
      <c r="P19" s="45"/>
    </row>
    <row r="20" spans="1:16" s="9" customFormat="1" ht="16.5">
      <c r="A20" s="42" t="s">
        <v>25</v>
      </c>
      <c r="B20" s="27" t="s">
        <v>87</v>
      </c>
      <c r="C20" s="43" t="s">
        <v>88</v>
      </c>
      <c r="D20" s="43" t="s">
        <v>26</v>
      </c>
      <c r="E20" s="43">
        <v>6202</v>
      </c>
      <c r="F20" s="43">
        <v>17.258</v>
      </c>
      <c r="G20" s="28"/>
      <c r="H20" s="28"/>
      <c r="I20" s="28"/>
      <c r="J20" s="28"/>
      <c r="K20" s="28"/>
      <c r="L20" s="28"/>
      <c r="M20" s="28"/>
      <c r="N20" s="28"/>
      <c r="O20" s="28">
        <f>725919-2</f>
        <v>725917</v>
      </c>
      <c r="P20" s="45">
        <f>SUM(N20:O20)</f>
        <v>725917</v>
      </c>
    </row>
    <row r="21" spans="1:16" s="9" customFormat="1" ht="16.5">
      <c r="A21" s="42" t="s">
        <v>25</v>
      </c>
      <c r="B21" s="27" t="s">
        <v>15</v>
      </c>
      <c r="C21" s="43" t="s">
        <v>88</v>
      </c>
      <c r="D21" s="43" t="s">
        <v>26</v>
      </c>
      <c r="E21" s="43">
        <v>6202</v>
      </c>
      <c r="F21" s="43">
        <v>17.258</v>
      </c>
      <c r="G21" s="28"/>
      <c r="H21" s="28"/>
      <c r="I21" s="28"/>
      <c r="J21" s="28"/>
      <c r="K21" s="28"/>
      <c r="L21" s="28"/>
      <c r="M21" s="28"/>
      <c r="N21" s="28"/>
      <c r="O21" s="28">
        <v>1</v>
      </c>
      <c r="P21" s="45">
        <f aca="true" t="shared" si="1" ref="P21:P54">SUM(N21:O21)</f>
        <v>1</v>
      </c>
    </row>
    <row r="22" spans="1:16" s="9" customFormat="1" ht="16.5">
      <c r="A22" s="42" t="s">
        <v>25</v>
      </c>
      <c r="B22" s="27" t="s">
        <v>20</v>
      </c>
      <c r="C22" s="43" t="s">
        <v>88</v>
      </c>
      <c r="D22" s="43" t="s">
        <v>26</v>
      </c>
      <c r="E22" s="43">
        <v>6202</v>
      </c>
      <c r="F22" s="43">
        <v>17.258</v>
      </c>
      <c r="G22" s="28"/>
      <c r="H22" s="28"/>
      <c r="I22" s="28"/>
      <c r="J22" s="28"/>
      <c r="K22" s="28"/>
      <c r="L22" s="28"/>
      <c r="M22" s="28"/>
      <c r="N22" s="28"/>
      <c r="O22" s="28">
        <v>1</v>
      </c>
      <c r="P22" s="45">
        <f t="shared" si="1"/>
        <v>1</v>
      </c>
    </row>
    <row r="23" spans="1:16" s="9" customFormat="1" ht="16.5">
      <c r="A23" s="55"/>
      <c r="B23" s="21"/>
      <c r="C23" s="22"/>
      <c r="D23" s="22"/>
      <c r="E23" s="23"/>
      <c r="F23" s="24"/>
      <c r="G23" s="28"/>
      <c r="H23" s="28"/>
      <c r="I23" s="28"/>
      <c r="J23" s="28"/>
      <c r="K23" s="28"/>
      <c r="L23" s="28"/>
      <c r="M23" s="28"/>
      <c r="N23" s="28"/>
      <c r="O23" s="28"/>
      <c r="P23" s="45">
        <f t="shared" si="1"/>
        <v>0</v>
      </c>
    </row>
    <row r="24" spans="1:16" s="9" customFormat="1" ht="16.5">
      <c r="A24" s="42" t="s">
        <v>27</v>
      </c>
      <c r="B24" s="27" t="s">
        <v>87</v>
      </c>
      <c r="C24" s="43" t="s">
        <v>89</v>
      </c>
      <c r="D24" s="43" t="s">
        <v>28</v>
      </c>
      <c r="E24" s="43">
        <v>6203</v>
      </c>
      <c r="F24" s="43">
        <v>17.278</v>
      </c>
      <c r="G24" s="28"/>
      <c r="H24" s="28"/>
      <c r="I24" s="28"/>
      <c r="J24" s="28"/>
      <c r="K24" s="28"/>
      <c r="L24" s="28"/>
      <c r="M24" s="28"/>
      <c r="N24" s="28"/>
      <c r="O24" s="28">
        <f>691451-2</f>
        <v>691449</v>
      </c>
      <c r="P24" s="45">
        <f t="shared" si="1"/>
        <v>691449</v>
      </c>
    </row>
    <row r="25" spans="1:16" s="9" customFormat="1" ht="16.5">
      <c r="A25" s="42" t="s">
        <v>27</v>
      </c>
      <c r="B25" s="27" t="s">
        <v>15</v>
      </c>
      <c r="C25" s="43" t="s">
        <v>89</v>
      </c>
      <c r="D25" s="43" t="s">
        <v>28</v>
      </c>
      <c r="E25" s="43">
        <v>6203</v>
      </c>
      <c r="F25" s="43">
        <v>17.278</v>
      </c>
      <c r="G25" s="28"/>
      <c r="H25" s="28"/>
      <c r="I25" s="28"/>
      <c r="J25" s="28"/>
      <c r="K25" s="28"/>
      <c r="L25" s="28"/>
      <c r="M25" s="28"/>
      <c r="N25" s="28"/>
      <c r="O25" s="28">
        <v>1</v>
      </c>
      <c r="P25" s="45">
        <f t="shared" si="1"/>
        <v>1</v>
      </c>
    </row>
    <row r="26" spans="1:16" s="9" customFormat="1" ht="16.5">
      <c r="A26" s="42" t="s">
        <v>27</v>
      </c>
      <c r="B26" s="27" t="s">
        <v>20</v>
      </c>
      <c r="C26" s="43" t="s">
        <v>89</v>
      </c>
      <c r="D26" s="43" t="s">
        <v>28</v>
      </c>
      <c r="E26" s="43">
        <v>6203</v>
      </c>
      <c r="F26" s="43">
        <v>17.278</v>
      </c>
      <c r="G26" s="28"/>
      <c r="H26" s="28"/>
      <c r="I26" s="28"/>
      <c r="J26" s="28"/>
      <c r="K26" s="28"/>
      <c r="L26" s="28"/>
      <c r="M26" s="28"/>
      <c r="N26" s="28"/>
      <c r="O26" s="28">
        <v>1</v>
      </c>
      <c r="P26" s="45">
        <f t="shared" si="1"/>
        <v>1</v>
      </c>
    </row>
    <row r="27" spans="1:16" s="12" customFormat="1" ht="16.5" hidden="1">
      <c r="A27" s="10"/>
      <c r="B27" s="21"/>
      <c r="C27" s="30"/>
      <c r="D27" s="30"/>
      <c r="E27" s="30"/>
      <c r="F27" s="21"/>
      <c r="G27" s="28"/>
      <c r="H27" s="28"/>
      <c r="I27" s="28"/>
      <c r="J27" s="28"/>
      <c r="K27" s="28"/>
      <c r="L27" s="28"/>
      <c r="M27" s="28"/>
      <c r="N27" s="28"/>
      <c r="O27" s="28"/>
      <c r="P27" s="45">
        <f t="shared" si="1"/>
        <v>0</v>
      </c>
    </row>
    <row r="28" spans="1:16" s="12" customFormat="1" ht="16.5" hidden="1">
      <c r="A28" s="15" t="s">
        <v>8</v>
      </c>
      <c r="B28" s="21"/>
      <c r="C28" s="30"/>
      <c r="D28" s="30"/>
      <c r="E28" s="30"/>
      <c r="F28" s="21"/>
      <c r="G28" s="28"/>
      <c r="H28" s="28"/>
      <c r="I28" s="28"/>
      <c r="J28" s="28"/>
      <c r="K28" s="28"/>
      <c r="L28" s="28"/>
      <c r="M28" s="28"/>
      <c r="N28" s="28"/>
      <c r="O28" s="28"/>
      <c r="P28" s="45">
        <f t="shared" si="1"/>
        <v>0</v>
      </c>
    </row>
    <row r="29" spans="1:16" s="12" customFormat="1" ht="16.5" hidden="1">
      <c r="A29" s="72" t="s">
        <v>34</v>
      </c>
      <c r="B29" s="21"/>
      <c r="C29" s="30"/>
      <c r="D29" s="30"/>
      <c r="E29" s="30"/>
      <c r="F29" s="29"/>
      <c r="G29" s="28"/>
      <c r="H29" s="28"/>
      <c r="I29" s="28"/>
      <c r="J29" s="28"/>
      <c r="K29" s="28"/>
      <c r="L29" s="28"/>
      <c r="M29" s="28"/>
      <c r="N29" s="28"/>
      <c r="O29" s="28"/>
      <c r="P29" s="45">
        <f t="shared" si="1"/>
        <v>0</v>
      </c>
    </row>
    <row r="30" spans="1:16" s="11" customFormat="1" ht="16.5" hidden="1">
      <c r="A30" s="66" t="s">
        <v>35</v>
      </c>
      <c r="B30" s="27" t="s">
        <v>36</v>
      </c>
      <c r="C30" s="67" t="s">
        <v>37</v>
      </c>
      <c r="D30" s="67" t="s">
        <v>38</v>
      </c>
      <c r="E30" s="67" t="s">
        <v>39</v>
      </c>
      <c r="F30" s="27" t="s">
        <v>40</v>
      </c>
      <c r="G30" s="32"/>
      <c r="H30" s="32"/>
      <c r="I30" s="32">
        <v>52378.17</v>
      </c>
      <c r="J30" s="32"/>
      <c r="K30" s="32"/>
      <c r="L30" s="32"/>
      <c r="M30" s="32"/>
      <c r="N30" s="32"/>
      <c r="O30" s="32"/>
      <c r="P30" s="45">
        <f t="shared" si="1"/>
        <v>0</v>
      </c>
    </row>
    <row r="31" spans="1:16" s="11" customFormat="1" ht="16.5" hidden="1">
      <c r="A31" s="14"/>
      <c r="B31" s="21"/>
      <c r="C31" s="31"/>
      <c r="D31" s="31"/>
      <c r="E31" s="22"/>
      <c r="F31" s="24"/>
      <c r="G31" s="32"/>
      <c r="H31" s="32"/>
      <c r="I31" s="32"/>
      <c r="J31" s="32"/>
      <c r="K31" s="32"/>
      <c r="L31" s="32"/>
      <c r="M31" s="32"/>
      <c r="N31" s="32"/>
      <c r="O31" s="32"/>
      <c r="P31" s="45">
        <f t="shared" si="1"/>
        <v>0</v>
      </c>
    </row>
    <row r="32" spans="1:16" s="7" customFormat="1" ht="16.5" hidden="1">
      <c r="A32" s="15" t="s">
        <v>8</v>
      </c>
      <c r="B32" s="21"/>
      <c r="C32" s="22"/>
      <c r="D32" s="22"/>
      <c r="E32" s="23"/>
      <c r="F32" s="24"/>
      <c r="G32" s="28"/>
      <c r="H32" s="28"/>
      <c r="I32" s="28"/>
      <c r="J32" s="28"/>
      <c r="K32" s="28"/>
      <c r="L32" s="28"/>
      <c r="M32" s="28"/>
      <c r="N32" s="28"/>
      <c r="O32" s="28"/>
      <c r="P32" s="45">
        <f t="shared" si="1"/>
        <v>0</v>
      </c>
    </row>
    <row r="33" spans="1:16" s="9" customFormat="1" ht="16.5" hidden="1">
      <c r="A33" s="42" t="s">
        <v>44</v>
      </c>
      <c r="B33" s="21"/>
      <c r="C33" s="68"/>
      <c r="D33" s="68"/>
      <c r="E33" s="69"/>
      <c r="F33" s="44"/>
      <c r="G33" s="28"/>
      <c r="H33" s="28"/>
      <c r="I33" s="28"/>
      <c r="J33" s="28"/>
      <c r="K33" s="28"/>
      <c r="L33" s="28"/>
      <c r="M33" s="28"/>
      <c r="N33" s="28"/>
      <c r="O33" s="28"/>
      <c r="P33" s="45">
        <f t="shared" si="1"/>
        <v>0</v>
      </c>
    </row>
    <row r="34" spans="1:16" s="12" customFormat="1" ht="15" hidden="1">
      <c r="A34" s="73" t="s">
        <v>46</v>
      </c>
      <c r="B34" s="27" t="s">
        <v>45</v>
      </c>
      <c r="C34" s="71" t="s">
        <v>48</v>
      </c>
      <c r="D34" s="67" t="s">
        <v>47</v>
      </c>
      <c r="E34" s="67" t="s">
        <v>49</v>
      </c>
      <c r="F34" s="27" t="s">
        <v>40</v>
      </c>
      <c r="G34" s="32"/>
      <c r="H34" s="32"/>
      <c r="I34" s="32"/>
      <c r="J34" s="32">
        <v>11000</v>
      </c>
      <c r="K34" s="32"/>
      <c r="L34" s="32"/>
      <c r="M34" s="32"/>
      <c r="N34" s="32"/>
      <c r="O34" s="32"/>
      <c r="P34" s="45">
        <f t="shared" si="1"/>
        <v>0</v>
      </c>
    </row>
    <row r="35" spans="1:16" s="12" customFormat="1" ht="16.5" hidden="1">
      <c r="A35" s="16"/>
      <c r="B35" s="21"/>
      <c r="C35" s="70"/>
      <c r="D35" s="70"/>
      <c r="E35" s="50"/>
      <c r="F35" s="48"/>
      <c r="G35" s="32"/>
      <c r="H35" s="32"/>
      <c r="I35" s="32"/>
      <c r="J35" s="32"/>
      <c r="K35" s="32"/>
      <c r="L35" s="32"/>
      <c r="M35" s="32"/>
      <c r="N35" s="32"/>
      <c r="O35" s="32"/>
      <c r="P35" s="45">
        <f t="shared" si="1"/>
        <v>0</v>
      </c>
    </row>
    <row r="36" spans="1:16" s="11" customFormat="1" ht="16.5" hidden="1">
      <c r="A36" s="77" t="s">
        <v>8</v>
      </c>
      <c r="B36" s="21"/>
      <c r="C36" s="31"/>
      <c r="D36" s="24"/>
      <c r="E36" s="31"/>
      <c r="F36" s="24"/>
      <c r="G36" s="32"/>
      <c r="H36" s="32"/>
      <c r="I36" s="32"/>
      <c r="J36" s="32"/>
      <c r="K36" s="32"/>
      <c r="L36" s="32"/>
      <c r="M36" s="32"/>
      <c r="N36" s="32"/>
      <c r="O36" s="32"/>
      <c r="P36" s="45">
        <f t="shared" si="1"/>
        <v>0</v>
      </c>
    </row>
    <row r="37" spans="1:16" s="11" customFormat="1" ht="16.5" hidden="1">
      <c r="A37" s="42" t="s">
        <v>53</v>
      </c>
      <c r="B37" s="24"/>
      <c r="C37" s="31"/>
      <c r="D37" s="24"/>
      <c r="E37" s="31"/>
      <c r="F37" s="24"/>
      <c r="G37" s="32"/>
      <c r="H37" s="32"/>
      <c r="I37" s="32"/>
      <c r="J37" s="32"/>
      <c r="K37" s="32"/>
      <c r="L37" s="32"/>
      <c r="M37" s="32"/>
      <c r="N37" s="32"/>
      <c r="O37" s="32"/>
      <c r="P37" s="45">
        <f t="shared" si="1"/>
        <v>0</v>
      </c>
    </row>
    <row r="38" spans="1:16" s="11" customFormat="1" ht="16.5" hidden="1">
      <c r="A38" s="74" t="s">
        <v>56</v>
      </c>
      <c r="B38" s="27" t="s">
        <v>14</v>
      </c>
      <c r="C38" s="67" t="s">
        <v>57</v>
      </c>
      <c r="D38" s="75" t="s">
        <v>58</v>
      </c>
      <c r="E38" s="76" t="s">
        <v>59</v>
      </c>
      <c r="F38" s="75">
        <v>17.245</v>
      </c>
      <c r="G38" s="32"/>
      <c r="H38" s="32"/>
      <c r="I38" s="32"/>
      <c r="J38" s="32"/>
      <c r="K38" s="32">
        <f>100790.44-2</f>
        <v>100788.44</v>
      </c>
      <c r="L38" s="32"/>
      <c r="M38" s="32"/>
      <c r="N38" s="32"/>
      <c r="O38" s="32"/>
      <c r="P38" s="45">
        <f t="shared" si="1"/>
        <v>0</v>
      </c>
    </row>
    <row r="39" spans="1:16" s="11" customFormat="1" ht="16.5" hidden="1">
      <c r="A39" s="74" t="s">
        <v>56</v>
      </c>
      <c r="B39" s="27" t="s">
        <v>15</v>
      </c>
      <c r="C39" s="67" t="s">
        <v>57</v>
      </c>
      <c r="D39" s="67" t="s">
        <v>58</v>
      </c>
      <c r="E39" s="25" t="s">
        <v>59</v>
      </c>
      <c r="F39" s="67">
        <v>17.245</v>
      </c>
      <c r="G39" s="32"/>
      <c r="H39" s="32"/>
      <c r="I39" s="32"/>
      <c r="J39" s="32"/>
      <c r="K39" s="32">
        <v>1</v>
      </c>
      <c r="L39" s="32"/>
      <c r="M39" s="32"/>
      <c r="N39" s="32"/>
      <c r="O39" s="32"/>
      <c r="P39" s="45">
        <f t="shared" si="1"/>
        <v>0</v>
      </c>
    </row>
    <row r="40" spans="1:16" s="11" customFormat="1" ht="16.5" hidden="1">
      <c r="A40" s="74" t="s">
        <v>56</v>
      </c>
      <c r="B40" s="27" t="s">
        <v>20</v>
      </c>
      <c r="C40" s="67" t="s">
        <v>57</v>
      </c>
      <c r="D40" s="67" t="s">
        <v>58</v>
      </c>
      <c r="E40" s="25" t="s">
        <v>59</v>
      </c>
      <c r="F40" s="67">
        <v>17.245</v>
      </c>
      <c r="G40" s="32"/>
      <c r="H40" s="32"/>
      <c r="I40" s="32"/>
      <c r="J40" s="32"/>
      <c r="K40" s="32">
        <v>1</v>
      </c>
      <c r="L40" s="32"/>
      <c r="M40" s="32"/>
      <c r="N40" s="32"/>
      <c r="O40" s="32"/>
      <c r="P40" s="45">
        <f t="shared" si="1"/>
        <v>0</v>
      </c>
    </row>
    <row r="41" spans="1:16" s="11" customFormat="1" ht="16.5" hidden="1">
      <c r="A41" s="77" t="s">
        <v>8</v>
      </c>
      <c r="B41" s="27"/>
      <c r="C41" s="67"/>
      <c r="D41" s="67"/>
      <c r="E41" s="25"/>
      <c r="F41" s="67"/>
      <c r="G41" s="32"/>
      <c r="H41" s="32"/>
      <c r="I41" s="32"/>
      <c r="J41" s="32"/>
      <c r="K41" s="32"/>
      <c r="L41" s="32"/>
      <c r="M41" s="32"/>
      <c r="N41" s="32"/>
      <c r="O41" s="32"/>
      <c r="P41" s="45">
        <f t="shared" si="1"/>
        <v>0</v>
      </c>
    </row>
    <row r="42" spans="1:16" s="11" customFormat="1" ht="16.5" hidden="1">
      <c r="A42" s="42" t="s">
        <v>68</v>
      </c>
      <c r="B42" s="27"/>
      <c r="C42" s="67"/>
      <c r="D42" s="67"/>
      <c r="E42" s="25"/>
      <c r="F42" s="67"/>
      <c r="G42" s="32"/>
      <c r="H42" s="32"/>
      <c r="I42" s="32"/>
      <c r="J42" s="32"/>
      <c r="K42" s="32"/>
      <c r="L42" s="32"/>
      <c r="M42" s="32"/>
      <c r="N42" s="32"/>
      <c r="O42" s="32"/>
      <c r="P42" s="45">
        <f t="shared" si="1"/>
        <v>0</v>
      </c>
    </row>
    <row r="43" spans="1:16" s="11" customFormat="1" ht="16.5" hidden="1">
      <c r="A43" s="42" t="s">
        <v>69</v>
      </c>
      <c r="B43" s="27" t="s">
        <v>14</v>
      </c>
      <c r="C43" s="78" t="s">
        <v>70</v>
      </c>
      <c r="D43" s="78" t="s">
        <v>71</v>
      </c>
      <c r="E43" s="79" t="s">
        <v>72</v>
      </c>
      <c r="F43" s="27" t="s">
        <v>73</v>
      </c>
      <c r="G43" s="32"/>
      <c r="H43" s="32"/>
      <c r="I43" s="32"/>
      <c r="J43" s="32"/>
      <c r="K43" s="32"/>
      <c r="L43" s="32"/>
      <c r="M43" s="32"/>
      <c r="N43" s="32"/>
      <c r="O43" s="32"/>
      <c r="P43" s="45">
        <f t="shared" si="1"/>
        <v>0</v>
      </c>
    </row>
    <row r="44" spans="1:16" s="11" customFormat="1" ht="16.5" hidden="1">
      <c r="A44" s="42" t="s">
        <v>69</v>
      </c>
      <c r="B44" s="27" t="s">
        <v>15</v>
      </c>
      <c r="C44" s="78" t="s">
        <v>70</v>
      </c>
      <c r="D44" s="78" t="s">
        <v>71</v>
      </c>
      <c r="E44" s="79" t="s">
        <v>72</v>
      </c>
      <c r="F44" s="27" t="s">
        <v>73</v>
      </c>
      <c r="G44" s="32"/>
      <c r="H44" s="32"/>
      <c r="I44" s="32"/>
      <c r="J44" s="32"/>
      <c r="K44" s="32"/>
      <c r="L44" s="32"/>
      <c r="M44" s="32"/>
      <c r="N44" s="32"/>
      <c r="O44" s="32"/>
      <c r="P44" s="45">
        <f t="shared" si="1"/>
        <v>0</v>
      </c>
    </row>
    <row r="45" spans="1:16" s="11" customFormat="1" ht="16.5" hidden="1">
      <c r="A45" s="42" t="s">
        <v>69</v>
      </c>
      <c r="B45" s="27" t="s">
        <v>20</v>
      </c>
      <c r="C45" s="78" t="s">
        <v>70</v>
      </c>
      <c r="D45" s="78" t="s">
        <v>71</v>
      </c>
      <c r="E45" s="79" t="s">
        <v>72</v>
      </c>
      <c r="F45" s="27" t="s">
        <v>73</v>
      </c>
      <c r="G45" s="32"/>
      <c r="H45" s="32"/>
      <c r="I45" s="32"/>
      <c r="J45" s="32"/>
      <c r="K45" s="32"/>
      <c r="L45" s="32"/>
      <c r="M45" s="32"/>
      <c r="N45" s="32"/>
      <c r="O45" s="32"/>
      <c r="P45" s="45">
        <f t="shared" si="1"/>
        <v>0</v>
      </c>
    </row>
    <row r="46" spans="1:16" s="11" customFormat="1" ht="16.5" hidden="1">
      <c r="A46" s="42" t="s">
        <v>74</v>
      </c>
      <c r="B46" s="27" t="s">
        <v>14</v>
      </c>
      <c r="C46" s="78" t="s">
        <v>70</v>
      </c>
      <c r="D46" s="78" t="s">
        <v>71</v>
      </c>
      <c r="E46" s="79" t="s">
        <v>75</v>
      </c>
      <c r="F46" s="27" t="s">
        <v>73</v>
      </c>
      <c r="G46" s="32"/>
      <c r="H46" s="32"/>
      <c r="I46" s="32"/>
      <c r="J46" s="32"/>
      <c r="K46" s="32"/>
      <c r="L46" s="32"/>
      <c r="M46" s="32"/>
      <c r="N46" s="32"/>
      <c r="O46" s="32"/>
      <c r="P46" s="45">
        <f t="shared" si="1"/>
        <v>0</v>
      </c>
    </row>
    <row r="47" spans="1:16" s="11" customFormat="1" ht="16.5" hidden="1">
      <c r="A47" s="42" t="s">
        <v>74</v>
      </c>
      <c r="B47" s="27" t="s">
        <v>15</v>
      </c>
      <c r="C47" s="78" t="s">
        <v>70</v>
      </c>
      <c r="D47" s="78" t="s">
        <v>71</v>
      </c>
      <c r="E47" s="79" t="s">
        <v>75</v>
      </c>
      <c r="F47" s="27" t="s">
        <v>73</v>
      </c>
      <c r="G47" s="32"/>
      <c r="H47" s="32"/>
      <c r="I47" s="32"/>
      <c r="J47" s="32"/>
      <c r="K47" s="32"/>
      <c r="L47" s="32"/>
      <c r="M47" s="32"/>
      <c r="N47" s="32"/>
      <c r="O47" s="32"/>
      <c r="P47" s="45">
        <f t="shared" si="1"/>
        <v>0</v>
      </c>
    </row>
    <row r="48" spans="1:16" s="11" customFormat="1" ht="16.5" hidden="1">
      <c r="A48" s="42" t="s">
        <v>74</v>
      </c>
      <c r="B48" s="27" t="s">
        <v>20</v>
      </c>
      <c r="C48" s="78" t="s">
        <v>70</v>
      </c>
      <c r="D48" s="78" t="s">
        <v>71</v>
      </c>
      <c r="E48" s="79" t="s">
        <v>75</v>
      </c>
      <c r="F48" s="27" t="s">
        <v>73</v>
      </c>
      <c r="G48" s="32"/>
      <c r="H48" s="32"/>
      <c r="I48" s="32"/>
      <c r="J48" s="32"/>
      <c r="K48" s="32"/>
      <c r="L48" s="32"/>
      <c r="M48" s="32"/>
      <c r="N48" s="32"/>
      <c r="O48" s="32"/>
      <c r="P48" s="45">
        <f t="shared" si="1"/>
        <v>0</v>
      </c>
    </row>
    <row r="49" spans="1:16" s="11" customFormat="1" ht="16.5" hidden="1">
      <c r="A49" s="74"/>
      <c r="B49" s="27"/>
      <c r="C49" s="67"/>
      <c r="D49" s="67"/>
      <c r="E49" s="25"/>
      <c r="F49" s="67"/>
      <c r="G49" s="32"/>
      <c r="H49" s="32"/>
      <c r="I49" s="32"/>
      <c r="J49" s="32"/>
      <c r="K49" s="32"/>
      <c r="L49" s="32"/>
      <c r="M49" s="32"/>
      <c r="N49" s="32"/>
      <c r="O49" s="32"/>
      <c r="P49" s="45">
        <f t="shared" si="1"/>
        <v>0</v>
      </c>
    </row>
    <row r="50" spans="1:16" s="11" customFormat="1" ht="16.5" hidden="1">
      <c r="A50" s="74"/>
      <c r="B50" s="27"/>
      <c r="C50" s="67"/>
      <c r="D50" s="67"/>
      <c r="E50" s="25"/>
      <c r="F50" s="67"/>
      <c r="G50" s="32"/>
      <c r="H50" s="32"/>
      <c r="I50" s="32"/>
      <c r="J50" s="32"/>
      <c r="K50" s="32"/>
      <c r="L50" s="32"/>
      <c r="M50" s="32"/>
      <c r="N50" s="32"/>
      <c r="O50" s="32"/>
      <c r="P50" s="45">
        <f t="shared" si="1"/>
        <v>0</v>
      </c>
    </row>
    <row r="51" spans="1:16" s="11" customFormat="1" ht="16.5" hidden="1">
      <c r="A51" s="77" t="s">
        <v>8</v>
      </c>
      <c r="B51" s="27"/>
      <c r="C51" s="67"/>
      <c r="D51" s="67"/>
      <c r="E51" s="25"/>
      <c r="F51" s="67"/>
      <c r="G51" s="32"/>
      <c r="H51" s="32"/>
      <c r="I51" s="32"/>
      <c r="J51" s="32"/>
      <c r="K51" s="32"/>
      <c r="L51" s="32"/>
      <c r="M51" s="32"/>
      <c r="N51" s="32"/>
      <c r="O51" s="32"/>
      <c r="P51" s="45">
        <f t="shared" si="1"/>
        <v>0</v>
      </c>
    </row>
    <row r="52" spans="1:16" s="11" customFormat="1" ht="16.5" hidden="1">
      <c r="A52" s="42" t="s">
        <v>34</v>
      </c>
      <c r="B52" s="27"/>
      <c r="C52" s="67"/>
      <c r="D52" s="67"/>
      <c r="E52" s="25"/>
      <c r="F52" s="67"/>
      <c r="G52" s="32"/>
      <c r="H52" s="32"/>
      <c r="I52" s="32"/>
      <c r="J52" s="32"/>
      <c r="K52" s="32"/>
      <c r="L52" s="32"/>
      <c r="M52" s="32"/>
      <c r="N52" s="32"/>
      <c r="O52" s="32"/>
      <c r="P52" s="45">
        <f t="shared" si="1"/>
        <v>0</v>
      </c>
    </row>
    <row r="53" spans="1:16" s="11" customFormat="1" ht="16.5" hidden="1">
      <c r="A53" s="73" t="s">
        <v>63</v>
      </c>
      <c r="B53" s="27" t="s">
        <v>14</v>
      </c>
      <c r="C53" s="78" t="s">
        <v>64</v>
      </c>
      <c r="D53" s="78" t="s">
        <v>65</v>
      </c>
      <c r="E53" s="78" t="s">
        <v>66</v>
      </c>
      <c r="F53" s="25" t="s">
        <v>40</v>
      </c>
      <c r="G53" s="32"/>
      <c r="H53" s="32"/>
      <c r="I53" s="32"/>
      <c r="J53" s="32"/>
      <c r="K53" s="32"/>
      <c r="L53" s="32">
        <v>95000</v>
      </c>
      <c r="M53" s="32"/>
      <c r="N53" s="32"/>
      <c r="O53" s="32"/>
      <c r="P53" s="45">
        <f t="shared" si="1"/>
        <v>0</v>
      </c>
    </row>
    <row r="54" spans="1:16" s="11" customFormat="1" ht="16.5" hidden="1">
      <c r="A54" s="66" t="s">
        <v>76</v>
      </c>
      <c r="B54" s="27" t="s">
        <v>77</v>
      </c>
      <c r="C54" s="78" t="s">
        <v>78</v>
      </c>
      <c r="D54" s="78" t="s">
        <v>79</v>
      </c>
      <c r="E54" s="78" t="s">
        <v>80</v>
      </c>
      <c r="F54" s="27" t="s">
        <v>40</v>
      </c>
      <c r="G54" s="32"/>
      <c r="H54" s="32"/>
      <c r="I54" s="32"/>
      <c r="J54" s="32"/>
      <c r="K54" s="32"/>
      <c r="L54" s="32"/>
      <c r="M54" s="80">
        <v>318302.016</v>
      </c>
      <c r="N54" s="80">
        <v>-2642</v>
      </c>
      <c r="O54" s="80"/>
      <c r="P54" s="45">
        <f t="shared" si="1"/>
        <v>-2642</v>
      </c>
    </row>
    <row r="55" spans="1:16" s="11" customFormat="1" ht="16.5">
      <c r="A55" s="13"/>
      <c r="B55" s="24"/>
      <c r="C55" s="31"/>
      <c r="D55" s="24"/>
      <c r="E55" s="31"/>
      <c r="F55" s="24"/>
      <c r="G55" s="32"/>
      <c r="H55" s="32"/>
      <c r="I55" s="32"/>
      <c r="J55" s="32"/>
      <c r="K55" s="32"/>
      <c r="L55" s="32"/>
      <c r="M55" s="80"/>
      <c r="N55" s="80"/>
      <c r="O55" s="80"/>
      <c r="P55" s="81">
        <f>SUM(K55:L55)</f>
        <v>0</v>
      </c>
    </row>
    <row r="56" spans="1:16" s="11" customFormat="1" ht="17.25" thickBot="1">
      <c r="A56" s="57"/>
      <c r="B56" s="58"/>
      <c r="C56" s="58"/>
      <c r="D56" s="44"/>
      <c r="E56" s="44"/>
      <c r="F56" s="44"/>
      <c r="G56" s="59"/>
      <c r="H56" s="59"/>
      <c r="I56" s="59"/>
      <c r="J56" s="59"/>
      <c r="K56" s="59"/>
      <c r="L56" s="59"/>
      <c r="M56" s="82"/>
      <c r="N56" s="82"/>
      <c r="O56" s="82"/>
      <c r="P56" s="81">
        <f>SUM(K56:L56)</f>
        <v>0</v>
      </c>
    </row>
    <row r="57" spans="1:16" s="11" customFormat="1" ht="19.5" thickBot="1">
      <c r="A57" s="60" t="s">
        <v>0</v>
      </c>
      <c r="B57" s="61"/>
      <c r="C57" s="62"/>
      <c r="D57" s="62"/>
      <c r="E57" s="62"/>
      <c r="F57" s="63"/>
      <c r="G57" s="64">
        <f>SUM(G8:G37)</f>
        <v>960324</v>
      </c>
      <c r="H57" s="65">
        <f>SUM(H8:H56)</f>
        <v>237327</v>
      </c>
      <c r="I57" s="65">
        <f>SUM(I27:I56)</f>
        <v>52378.17</v>
      </c>
      <c r="J57" s="65">
        <f>SUM(J28:J56)</f>
        <v>11000</v>
      </c>
      <c r="K57" s="65">
        <f>SUM(K27:K56)</f>
        <v>100790.44</v>
      </c>
      <c r="L57" s="65">
        <f>SUM(L27:L56)</f>
        <v>95000</v>
      </c>
      <c r="M57" s="83">
        <f>SUM(M27:M56)</f>
        <v>318302.016</v>
      </c>
      <c r="N57" s="83">
        <f>SUM(N27:N56)</f>
        <v>-2642</v>
      </c>
      <c r="O57" s="83">
        <f>SUM(O6:O56)</f>
        <v>1417370</v>
      </c>
      <c r="P57" s="84">
        <f>SUM(G57:G57)</f>
        <v>960324</v>
      </c>
    </row>
    <row r="58" spans="1:16" s="11" customFormat="1" ht="18.75">
      <c r="A58" s="35"/>
      <c r="B58" s="36"/>
      <c r="C58" s="37"/>
      <c r="D58" s="37"/>
      <c r="E58" s="37"/>
      <c r="F58" s="38"/>
      <c r="G58" s="39"/>
      <c r="H58" s="39"/>
      <c r="I58" s="39"/>
      <c r="J58" s="39"/>
      <c r="K58" s="39"/>
      <c r="L58" s="39"/>
      <c r="M58" s="39"/>
      <c r="N58" s="39"/>
      <c r="O58" s="39"/>
      <c r="P58" s="40"/>
    </row>
    <row r="59" spans="1:2" ht="16.5">
      <c r="A59" s="12" t="s">
        <v>9</v>
      </c>
      <c r="B59" s="11"/>
    </row>
    <row r="60" ht="15" hidden="1">
      <c r="A60" s="33" t="s">
        <v>21</v>
      </c>
    </row>
    <row r="61" ht="15" hidden="1">
      <c r="A61" s="34" t="s">
        <v>22</v>
      </c>
    </row>
    <row r="62" ht="15" hidden="1">
      <c r="A62" s="56" t="s">
        <v>29</v>
      </c>
    </row>
    <row r="63" ht="15" hidden="1">
      <c r="A63" s="56" t="s">
        <v>30</v>
      </c>
    </row>
    <row r="64" ht="15" hidden="1">
      <c r="A64" s="56" t="s">
        <v>41</v>
      </c>
    </row>
    <row r="65" ht="15" hidden="1">
      <c r="A65" s="56" t="s">
        <v>42</v>
      </c>
    </row>
    <row r="66" ht="15" hidden="1">
      <c r="A66" s="56" t="s">
        <v>50</v>
      </c>
    </row>
    <row r="67" ht="15" hidden="1">
      <c r="A67" s="56" t="s">
        <v>51</v>
      </c>
    </row>
    <row r="68" ht="15" hidden="1">
      <c r="A68" s="56" t="s">
        <v>55</v>
      </c>
    </row>
    <row r="69" ht="15" hidden="1">
      <c r="A69" s="56" t="s">
        <v>54</v>
      </c>
    </row>
    <row r="70" ht="15" hidden="1">
      <c r="A70" s="56" t="s">
        <v>62</v>
      </c>
    </row>
    <row r="71" ht="15" hidden="1">
      <c r="A71" s="56" t="s">
        <v>61</v>
      </c>
    </row>
    <row r="72" ht="15" hidden="1">
      <c r="A72" s="56" t="s">
        <v>81</v>
      </c>
    </row>
    <row r="73" ht="15" hidden="1">
      <c r="A73" s="56" t="s">
        <v>82</v>
      </c>
    </row>
    <row r="74" ht="15" hidden="1">
      <c r="A74" s="56" t="s">
        <v>84</v>
      </c>
    </row>
    <row r="75" ht="15" hidden="1">
      <c r="A75" s="56" t="s">
        <v>85</v>
      </c>
    </row>
    <row r="76" ht="15">
      <c r="A76" s="56" t="s">
        <v>91</v>
      </c>
    </row>
    <row r="77" ht="15">
      <c r="A77" s="56" t="s">
        <v>90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2017-10-25T17:35:40Z</dcterms:modified>
  <cp:category/>
  <cp:version/>
  <cp:contentType/>
  <cp:contentStatus/>
</cp:coreProperties>
</file>