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/>
  <calcPr fullCalcOnLoad="1"/>
</workbook>
</file>

<file path=xl/sharedStrings.xml><?xml version="1.0" encoding="utf-8"?>
<sst xmlns="http://schemas.openxmlformats.org/spreadsheetml/2006/main" count="206" uniqueCount="107">
  <si>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</si>
  <si>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</si>
  <si>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</si>
  <si>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</si>
  <si>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</si>
  <si>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</si>
  <si>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</si>
  <si>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</si>
  <si>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</si>
  <si>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</si>
  <si>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</si>
  <si>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</si>
  <si>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</si>
  <si>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</si>
  <si>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</si>
  <si>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</si>
  <si>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</si>
  <si>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</si>
  <si>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</si>
  <si>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</si>
  <si>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QUINCY</t>
  </si>
  <si>
    <t>INITIAL AWARD MAY 31, 2016</t>
  </si>
  <si>
    <t>CT EOL 17CCQUINWIA</t>
  </si>
  <si>
    <t>BUDGET SHEET #1</t>
  </si>
  <si>
    <t>TO ADD FY17 ADULT &amp; DISLOCATED WORKER FUNDS</t>
  </si>
  <si>
    <t>BUDGET SHEET #1 AUGUST 18, 2016</t>
  </si>
  <si>
    <r>
      <t>FWIAYTH17</t>
    </r>
    <r>
      <rPr>
        <sz val="11"/>
        <rFont val="Book Antiqua"/>
        <family val="1"/>
      </rPr>
      <t>      </t>
    </r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</si>
  <si>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</si>
  <si>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</si>
  <si>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</si>
  <si>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</si>
  <si>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</si>
  <si>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</si>
  <si>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</si>
  <si>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17CCQUINWP</t>
  </si>
  <si>
    <t>WP 90%</t>
  </si>
  <si>
    <t>FES2017</t>
  </si>
  <si>
    <t>7002-6626</t>
  </si>
  <si>
    <t xml:space="preserve">J105 </t>
  </si>
  <si>
    <t>WP 10%</t>
  </si>
  <si>
    <t>J107</t>
  </si>
  <si>
    <t>CT EOL 17CCQUINSOSWTF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</si>
  <si>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</si>
  <si>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</si>
  <si>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</si>
  <si>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</si>
  <si>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</si>
  <si>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</si>
  <si>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</si>
  <si>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</si>
  <si>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</si>
  <si>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</si>
  <si>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</si>
  <si>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</si>
  <si>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</si>
  <si>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</si>
  <si>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</si>
  <si>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</si>
  <si>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</si>
  <si>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</si>
  <si>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</si>
  <si>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</si>
  <si>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</si>
  <si>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</si>
  <si>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</si>
  <si>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</si>
  <si>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</si>
  <si>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FWIAADT17B </t>
  </si>
  <si>
    <t>FWIADWK17B</t>
  </si>
  <si>
    <t>BUDGET SHEET #6 NOVEMBER 3, 2016</t>
  </si>
  <si>
    <t xml:space="preserve">TO INCREASE WIOA FUNDS </t>
  </si>
  <si>
    <t>BUDGET SHEET #7</t>
  </si>
  <si>
    <t>TO ADD BALANCE OF SOS FUNDS</t>
  </si>
  <si>
    <t>LESS RETAINED</t>
  </si>
  <si>
    <t>BUDGET SHEET #7 NOVEMBER 15, 2016</t>
  </si>
  <si>
    <t>BUDGET SHEET #8</t>
  </si>
  <si>
    <t>BUDGET SHEET #8 JANUARY 30, 2017</t>
  </si>
  <si>
    <t>DVOP</t>
  </si>
  <si>
    <t>FVETS2017</t>
  </si>
  <si>
    <t>7002-6628  </t>
  </si>
  <si>
    <t>J109</t>
  </si>
  <si>
    <t>CT EOL 17CCQUINVETSUI</t>
  </si>
  <si>
    <t xml:space="preserve">TO ADD ADJUST SOS FUNDS </t>
  </si>
  <si>
    <t>JULY 1, 2017-JUNE 30, 2018</t>
  </si>
  <si>
    <t>JULY 1, 2018-JUNE 30, 2019</t>
  </si>
  <si>
    <t xml:space="preserve">TO ADD  DVOP FUNDS </t>
  </si>
  <si>
    <t>BUDGET SHEET #9</t>
  </si>
  <si>
    <t>BUDGET SHEET #9 MARCH 21, 2017</t>
  </si>
  <si>
    <t>JULY 1, 2016-JUNE 30, 2017</t>
  </si>
  <si>
    <t>BUDGET SHEET #10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</si>
  <si>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</si>
  <si>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</si>
  <si>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</si>
  <si>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</si>
  <si>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</si>
  <si>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</si>
  <si>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17CCQUINNEGREA</t>
  </si>
  <si>
    <t>TO ADD REA7 FUNDS</t>
  </si>
  <si>
    <t>BUDGET SHEET #10 APRIL 21, 2017</t>
  </si>
  <si>
    <t>BUDGET SHEET #11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</si>
  <si>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</si>
  <si>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</si>
  <si>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</si>
  <si>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</si>
  <si>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</si>
  <si>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</si>
  <si>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#11 APRIL 25,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</si>
</sst>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4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 quotePrefix="1">
      <alignment horizontal="center"/>
    </xf>
    <xf numFmtId="7" fontId="12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7" fontId="12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1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/>
    </xf>
    <xf numFmtId="0" fontId="11" fillId="0" borderId="16" xfId="0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4" fontId="12" fillId="0" borderId="15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7" fontId="12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7" fontId="13" fillId="0" borderId="13" xfId="44" applyNumberFormat="1" applyFont="1" applyFill="1" applyBorder="1" applyAlignment="1">
      <alignment horizontal="center"/>
    </xf>
    <xf numFmtId="44" fontId="13" fillId="0" borderId="10" xfId="44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7" fontId="4" fillId="0" borderId="0" xfId="0" applyNumberFormat="1" applyFont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3" zoomScaleNormal="93" zoomScalePageLayoutView="0" workbookViewId="0" topLeftCell="A1">
      <selection activeCell="E96" sqref="E96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0" width="18.28125" style="4" hidden="1" customWidth="1"/>
    <col min="11" max="11" width="18.8515625" style="4" hidden="1" customWidth="1"/>
    <col min="12" max="13" width="18.7109375" style="4" hidden="1" customWidth="1"/>
    <col min="14" max="17" width="18.8515625" style="4" hidden="1" customWidth="1"/>
    <col min="18" max="18" width="18.8515625" style="4" customWidth="1"/>
    <col min="19" max="19" width="17.8515625" style="3" hidden="1" customWidth="1"/>
    <col min="20" max="16384" width="9.140625" style="3" customWidth="1"/>
  </cols>
  <sheetData>
    <row r="1" spans="1:18" ht="20.25">
      <c r="A1" s="3" t="s">
        <v>12</v>
      </c>
      <c r="B1" s="75" t="s">
        <v>10</v>
      </c>
      <c r="C1" s="76"/>
      <c r="D1" s="76"/>
      <c r="E1" s="76"/>
      <c r="F1" s="76"/>
      <c r="G1" s="76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6" ht="20.25">
      <c r="A2" s="5"/>
      <c r="B2" s="9"/>
      <c r="C2" s="9"/>
      <c r="D2" s="9"/>
      <c r="E2" s="10"/>
      <c r="F2" s="10"/>
    </row>
    <row r="3" spans="1:3" ht="20.25">
      <c r="A3" s="5" t="s">
        <v>20</v>
      </c>
      <c r="B3" s="9" t="s">
        <v>7</v>
      </c>
      <c r="C3" s="1"/>
    </row>
    <row r="4" spans="1:3" ht="21" thickBot="1">
      <c r="A4" s="5"/>
      <c r="B4" s="6"/>
      <c r="C4" s="1"/>
    </row>
    <row r="5" spans="1:19" s="12" customFormat="1" ht="30.75" thickBot="1">
      <c r="A5" s="53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14</v>
      </c>
      <c r="H5" s="36" t="s">
        <v>23</v>
      </c>
      <c r="I5" s="36" t="s">
        <v>33</v>
      </c>
      <c r="J5" s="36" t="s">
        <v>49</v>
      </c>
      <c r="K5" s="36" t="s">
        <v>56</v>
      </c>
      <c r="L5" s="36" t="s">
        <v>62</v>
      </c>
      <c r="M5" s="36" t="s">
        <v>66</v>
      </c>
      <c r="N5" s="36" t="s">
        <v>71</v>
      </c>
      <c r="O5" s="36" t="s">
        <v>75</v>
      </c>
      <c r="P5" s="36" t="s">
        <v>86</v>
      </c>
      <c r="Q5" s="36" t="s">
        <v>89</v>
      </c>
      <c r="R5" s="36" t="s">
        <v>99</v>
      </c>
      <c r="S5" s="11" t="s">
        <v>6</v>
      </c>
    </row>
    <row r="6" spans="1:19" s="40" customFormat="1" ht="16.5" hidden="1">
      <c r="A6" s="46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</row>
    <row r="7" spans="1:19" s="40" customFormat="1" ht="16.5" hidden="1">
      <c r="A7" s="39" t="s">
        <v>22</v>
      </c>
      <c r="B7" s="13"/>
      <c r="C7" s="14"/>
      <c r="D7" s="14"/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s="40" customFormat="1" ht="16.5" hidden="1">
      <c r="A8" s="39" t="s">
        <v>15</v>
      </c>
      <c r="B8" s="19" t="s">
        <v>13</v>
      </c>
      <c r="C8" s="41" t="s">
        <v>26</v>
      </c>
      <c r="D8" s="17" t="s">
        <v>11</v>
      </c>
      <c r="E8" s="41">
        <v>6101</v>
      </c>
      <c r="F8" s="19">
        <v>17.259</v>
      </c>
      <c r="G8" s="20">
        <f>731729-2</f>
        <v>731727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43">
        <f>SUM(G8:M8)</f>
        <v>731727</v>
      </c>
    </row>
    <row r="9" spans="1:19" s="12" customFormat="1" ht="16.5" hidden="1">
      <c r="A9" s="39" t="s">
        <v>15</v>
      </c>
      <c r="B9" s="19" t="s">
        <v>16</v>
      </c>
      <c r="C9" s="41" t="s">
        <v>26</v>
      </c>
      <c r="D9" s="17" t="s">
        <v>11</v>
      </c>
      <c r="E9" s="41">
        <v>6101</v>
      </c>
      <c r="F9" s="19">
        <v>17.259</v>
      </c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43">
        <f aca="true" t="shared" si="0" ref="S9:S47">SUM(G9:M9)</f>
        <v>1</v>
      </c>
    </row>
    <row r="10" spans="1:19" s="12" customFormat="1" ht="16.5" hidden="1">
      <c r="A10" s="39" t="s">
        <v>15</v>
      </c>
      <c r="B10" s="19" t="s">
        <v>17</v>
      </c>
      <c r="C10" s="41" t="s">
        <v>26</v>
      </c>
      <c r="D10" s="17" t="s">
        <v>11</v>
      </c>
      <c r="E10" s="41">
        <v>6101</v>
      </c>
      <c r="F10" s="19">
        <v>17.259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43">
        <f t="shared" si="0"/>
        <v>1</v>
      </c>
    </row>
    <row r="11" spans="1:19" s="40" customFormat="1" ht="16.5" hidden="1">
      <c r="A11" s="39"/>
      <c r="B11" s="13"/>
      <c r="C11" s="14"/>
      <c r="D11" s="14"/>
      <c r="E11" s="15"/>
      <c r="F11" s="16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3"/>
    </row>
    <row r="12" spans="1:19" s="37" customFormat="1" ht="15" hidden="1">
      <c r="A12" s="39" t="s">
        <v>27</v>
      </c>
      <c r="B12" s="19" t="s">
        <v>13</v>
      </c>
      <c r="C12" s="41" t="s">
        <v>28</v>
      </c>
      <c r="D12" s="45" t="s">
        <v>29</v>
      </c>
      <c r="E12" s="41">
        <v>6102</v>
      </c>
      <c r="F12" s="41">
        <v>17.258</v>
      </c>
      <c r="G12" s="23"/>
      <c r="H12" s="23">
        <v>90495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43">
        <f t="shared" si="0"/>
        <v>90495</v>
      </c>
    </row>
    <row r="13" spans="1:19" s="37" customFormat="1" ht="16.5" hidden="1">
      <c r="A13" s="39" t="s">
        <v>27</v>
      </c>
      <c r="B13" s="19" t="s">
        <v>13</v>
      </c>
      <c r="C13" s="62" t="s">
        <v>67</v>
      </c>
      <c r="D13" s="45" t="s">
        <v>29</v>
      </c>
      <c r="E13" s="41">
        <v>6102</v>
      </c>
      <c r="F13" s="41">
        <v>17.258</v>
      </c>
      <c r="G13" s="23"/>
      <c r="H13" s="23"/>
      <c r="I13" s="23"/>
      <c r="J13" s="23"/>
      <c r="K13" s="23"/>
      <c r="L13" s="23"/>
      <c r="M13" s="23">
        <f>617088-2</f>
        <v>617086</v>
      </c>
      <c r="N13" s="23"/>
      <c r="O13" s="23"/>
      <c r="P13" s="23"/>
      <c r="Q13" s="23"/>
      <c r="R13" s="23"/>
      <c r="S13" s="43">
        <f t="shared" si="0"/>
        <v>617086</v>
      </c>
    </row>
    <row r="14" spans="1:19" s="37" customFormat="1" ht="16.5" hidden="1">
      <c r="A14" s="39" t="s">
        <v>27</v>
      </c>
      <c r="B14" s="19" t="s">
        <v>16</v>
      </c>
      <c r="C14" s="62" t="s">
        <v>67</v>
      </c>
      <c r="D14" s="45" t="s">
        <v>29</v>
      </c>
      <c r="E14" s="41">
        <v>6102</v>
      </c>
      <c r="F14" s="41">
        <v>17.258</v>
      </c>
      <c r="G14" s="23"/>
      <c r="H14" s="23"/>
      <c r="I14" s="23"/>
      <c r="J14" s="23"/>
      <c r="K14" s="23"/>
      <c r="L14" s="23"/>
      <c r="M14" s="23">
        <v>1</v>
      </c>
      <c r="N14" s="23"/>
      <c r="O14" s="23"/>
      <c r="P14" s="23"/>
      <c r="Q14" s="23"/>
      <c r="R14" s="23"/>
      <c r="S14" s="43">
        <f t="shared" si="0"/>
        <v>1</v>
      </c>
    </row>
    <row r="15" spans="1:19" s="37" customFormat="1" ht="16.5" hidden="1">
      <c r="A15" s="39" t="s">
        <v>27</v>
      </c>
      <c r="B15" s="19" t="s">
        <v>17</v>
      </c>
      <c r="C15" s="62" t="s">
        <v>67</v>
      </c>
      <c r="D15" s="45" t="s">
        <v>29</v>
      </c>
      <c r="E15" s="41">
        <v>6102</v>
      </c>
      <c r="F15" s="41">
        <v>17.258</v>
      </c>
      <c r="G15" s="23"/>
      <c r="H15" s="23"/>
      <c r="I15" s="23"/>
      <c r="J15" s="23"/>
      <c r="K15" s="23"/>
      <c r="L15" s="23"/>
      <c r="M15" s="23">
        <v>1</v>
      </c>
      <c r="N15" s="23"/>
      <c r="O15" s="23"/>
      <c r="P15" s="23"/>
      <c r="Q15" s="23"/>
      <c r="R15" s="23"/>
      <c r="S15" s="43">
        <f t="shared" si="0"/>
        <v>1</v>
      </c>
    </row>
    <row r="16" spans="1:19" s="37" customFormat="1" ht="16.5" hidden="1">
      <c r="A16" s="24"/>
      <c r="B16" s="13"/>
      <c r="C16" s="21"/>
      <c r="D16" s="21"/>
      <c r="E16" s="16"/>
      <c r="F16" s="1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43">
        <f t="shared" si="0"/>
        <v>0</v>
      </c>
    </row>
    <row r="17" spans="1:19" s="12" customFormat="1" ht="16.5" hidden="1">
      <c r="A17" s="39" t="s">
        <v>30</v>
      </c>
      <c r="B17" s="19" t="s">
        <v>13</v>
      </c>
      <c r="C17" s="41" t="s">
        <v>31</v>
      </c>
      <c r="D17" s="45" t="s">
        <v>32</v>
      </c>
      <c r="E17" s="41">
        <v>6103</v>
      </c>
      <c r="F17" s="41">
        <v>17.278</v>
      </c>
      <c r="G17" s="23"/>
      <c r="H17" s="23">
        <v>136616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43">
        <f t="shared" si="0"/>
        <v>136616</v>
      </c>
    </row>
    <row r="18" spans="1:19" s="12" customFormat="1" ht="16.5" hidden="1">
      <c r="A18" s="39" t="s">
        <v>30</v>
      </c>
      <c r="B18" s="19" t="s">
        <v>13</v>
      </c>
      <c r="C18" s="62" t="s">
        <v>68</v>
      </c>
      <c r="D18" s="45" t="s">
        <v>32</v>
      </c>
      <c r="E18" s="41">
        <v>6103</v>
      </c>
      <c r="F18" s="41">
        <v>17.278</v>
      </c>
      <c r="G18" s="23"/>
      <c r="H18" s="23"/>
      <c r="I18" s="23"/>
      <c r="J18" s="23"/>
      <c r="K18" s="23"/>
      <c r="L18" s="23"/>
      <c r="M18" s="23">
        <f>724293-2</f>
        <v>724291</v>
      </c>
      <c r="N18" s="23"/>
      <c r="O18" s="23"/>
      <c r="P18" s="23"/>
      <c r="Q18" s="23"/>
      <c r="R18" s="23"/>
      <c r="S18" s="43">
        <f t="shared" si="0"/>
        <v>724291</v>
      </c>
    </row>
    <row r="19" spans="1:19" s="12" customFormat="1" ht="16.5" hidden="1">
      <c r="A19" s="39" t="s">
        <v>30</v>
      </c>
      <c r="B19" s="19" t="s">
        <v>16</v>
      </c>
      <c r="C19" s="62" t="s">
        <v>68</v>
      </c>
      <c r="D19" s="45" t="s">
        <v>32</v>
      </c>
      <c r="E19" s="41">
        <v>6103</v>
      </c>
      <c r="F19" s="41">
        <v>17.278</v>
      </c>
      <c r="G19" s="23"/>
      <c r="H19" s="23"/>
      <c r="I19" s="23"/>
      <c r="J19" s="23"/>
      <c r="K19" s="23"/>
      <c r="L19" s="23"/>
      <c r="M19" s="23">
        <v>1</v>
      </c>
      <c r="N19" s="23"/>
      <c r="O19" s="23"/>
      <c r="P19" s="23"/>
      <c r="Q19" s="23"/>
      <c r="R19" s="23"/>
      <c r="S19" s="43">
        <f t="shared" si="0"/>
        <v>1</v>
      </c>
    </row>
    <row r="20" spans="1:19" s="12" customFormat="1" ht="16.5" hidden="1">
      <c r="A20" s="39" t="s">
        <v>30</v>
      </c>
      <c r="B20" s="19" t="s">
        <v>17</v>
      </c>
      <c r="C20" s="62" t="s">
        <v>68</v>
      </c>
      <c r="D20" s="45" t="s">
        <v>32</v>
      </c>
      <c r="E20" s="41">
        <v>6103</v>
      </c>
      <c r="F20" s="41">
        <v>17.278</v>
      </c>
      <c r="G20" s="23"/>
      <c r="H20" s="23"/>
      <c r="I20" s="23"/>
      <c r="J20" s="23"/>
      <c r="K20" s="23"/>
      <c r="L20" s="23"/>
      <c r="M20" s="23">
        <v>1</v>
      </c>
      <c r="N20" s="23"/>
      <c r="O20" s="23"/>
      <c r="P20" s="23"/>
      <c r="Q20" s="23"/>
      <c r="R20" s="23"/>
      <c r="S20" s="43">
        <f t="shared" si="0"/>
        <v>1</v>
      </c>
    </row>
    <row r="21" spans="1:19" s="12" customFormat="1" ht="16.5" hidden="1">
      <c r="A21" s="39" t="s">
        <v>57</v>
      </c>
      <c r="B21" s="19" t="s">
        <v>13</v>
      </c>
      <c r="C21" s="41" t="s">
        <v>60</v>
      </c>
      <c r="D21" s="41" t="s">
        <v>32</v>
      </c>
      <c r="E21" s="41">
        <v>6123</v>
      </c>
      <c r="F21" s="41">
        <v>17.278</v>
      </c>
      <c r="G21" s="23"/>
      <c r="H21" s="23"/>
      <c r="I21" s="23"/>
      <c r="J21" s="23"/>
      <c r="K21" s="23">
        <f>25130-1</f>
        <v>25129</v>
      </c>
      <c r="L21" s="23"/>
      <c r="M21" s="23"/>
      <c r="N21" s="23"/>
      <c r="O21" s="23"/>
      <c r="P21" s="23"/>
      <c r="Q21" s="23"/>
      <c r="R21" s="23"/>
      <c r="S21" s="43">
        <f t="shared" si="0"/>
        <v>25129</v>
      </c>
    </row>
    <row r="22" spans="1:19" s="12" customFormat="1" ht="16.5" hidden="1">
      <c r="A22" s="39" t="s">
        <v>57</v>
      </c>
      <c r="B22" s="19" t="s">
        <v>16</v>
      </c>
      <c r="C22" s="41" t="s">
        <v>60</v>
      </c>
      <c r="D22" s="41" t="s">
        <v>32</v>
      </c>
      <c r="E22" s="41">
        <v>6123</v>
      </c>
      <c r="F22" s="41">
        <v>17.278</v>
      </c>
      <c r="G22" s="23"/>
      <c r="H22" s="23"/>
      <c r="I22" s="23"/>
      <c r="J22" s="23"/>
      <c r="K22" s="23">
        <v>1</v>
      </c>
      <c r="L22" s="23"/>
      <c r="M22" s="23"/>
      <c r="N22" s="23"/>
      <c r="O22" s="23"/>
      <c r="P22" s="23"/>
      <c r="Q22" s="23"/>
      <c r="R22" s="23"/>
      <c r="S22" s="43">
        <f t="shared" si="0"/>
        <v>1</v>
      </c>
    </row>
    <row r="23" spans="1:19" s="12" customFormat="1" ht="16.5" hidden="1">
      <c r="A23" s="39"/>
      <c r="B23" s="19"/>
      <c r="C23" s="44"/>
      <c r="D23" s="45"/>
      <c r="E23" s="41"/>
      <c r="F23" s="4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3">
        <f t="shared" si="0"/>
        <v>0</v>
      </c>
    </row>
    <row r="24" spans="1:19" s="12" customFormat="1" ht="16.5" hidden="1">
      <c r="A24" s="39"/>
      <c r="B24" s="19"/>
      <c r="C24" s="44"/>
      <c r="D24" s="45"/>
      <c r="E24" s="41"/>
      <c r="F24" s="4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43">
        <f t="shared" si="0"/>
        <v>0</v>
      </c>
    </row>
    <row r="25" spans="1:19" s="12" customFormat="1" ht="16.5" hidden="1">
      <c r="A25" s="46" t="s">
        <v>8</v>
      </c>
      <c r="B25" s="19"/>
      <c r="C25" s="44"/>
      <c r="D25" s="45"/>
      <c r="E25" s="41"/>
      <c r="F25" s="41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43">
        <f t="shared" si="0"/>
        <v>0</v>
      </c>
    </row>
    <row r="26" spans="1:19" s="12" customFormat="1" ht="16.5" hidden="1">
      <c r="A26" s="39" t="s">
        <v>34</v>
      </c>
      <c r="B26" s="19"/>
      <c r="C26" s="44"/>
      <c r="D26" s="45"/>
      <c r="E26" s="41"/>
      <c r="F26" s="4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43">
        <f t="shared" si="0"/>
        <v>0</v>
      </c>
    </row>
    <row r="27" spans="1:19" s="12" customFormat="1" ht="16.5" hidden="1">
      <c r="A27" s="39" t="s">
        <v>35</v>
      </c>
      <c r="B27" s="19" t="s">
        <v>13</v>
      </c>
      <c r="C27" s="62" t="s">
        <v>36</v>
      </c>
      <c r="D27" s="17" t="s">
        <v>37</v>
      </c>
      <c r="E27" s="62" t="s">
        <v>38</v>
      </c>
      <c r="F27" s="19">
        <v>17.207</v>
      </c>
      <c r="G27" s="23"/>
      <c r="H27" s="23"/>
      <c r="I27" s="23">
        <f>220839-2</f>
        <v>220837</v>
      </c>
      <c r="J27" s="23"/>
      <c r="K27" s="23"/>
      <c r="L27" s="23"/>
      <c r="M27" s="23"/>
      <c r="N27" s="23"/>
      <c r="O27" s="23"/>
      <c r="P27" s="23"/>
      <c r="Q27" s="23"/>
      <c r="R27" s="23"/>
      <c r="S27" s="43">
        <f t="shared" si="0"/>
        <v>220837</v>
      </c>
    </row>
    <row r="28" spans="1:19" s="12" customFormat="1" ht="16.5" hidden="1">
      <c r="A28" s="39" t="s">
        <v>35</v>
      </c>
      <c r="B28" s="19" t="s">
        <v>16</v>
      </c>
      <c r="C28" s="62" t="s">
        <v>36</v>
      </c>
      <c r="D28" s="17" t="s">
        <v>37</v>
      </c>
      <c r="E28" s="62" t="s">
        <v>38</v>
      </c>
      <c r="F28" s="19">
        <v>17.207</v>
      </c>
      <c r="G28" s="23"/>
      <c r="H28" s="23"/>
      <c r="I28" s="23">
        <v>1</v>
      </c>
      <c r="J28" s="23"/>
      <c r="K28" s="23"/>
      <c r="L28" s="23"/>
      <c r="M28" s="23"/>
      <c r="N28" s="23"/>
      <c r="O28" s="23"/>
      <c r="P28" s="23"/>
      <c r="Q28" s="23"/>
      <c r="R28" s="23"/>
      <c r="S28" s="43">
        <f t="shared" si="0"/>
        <v>1</v>
      </c>
    </row>
    <row r="29" spans="1:19" s="12" customFormat="1" ht="16.5" hidden="1">
      <c r="A29" s="39" t="s">
        <v>35</v>
      </c>
      <c r="B29" s="19" t="s">
        <v>17</v>
      </c>
      <c r="C29" s="62" t="s">
        <v>36</v>
      </c>
      <c r="D29" s="17" t="s">
        <v>37</v>
      </c>
      <c r="E29" s="62" t="s">
        <v>38</v>
      </c>
      <c r="F29" s="19">
        <v>17.207</v>
      </c>
      <c r="G29" s="23"/>
      <c r="H29" s="23"/>
      <c r="I29" s="23">
        <v>1</v>
      </c>
      <c r="J29" s="23"/>
      <c r="K29" s="23"/>
      <c r="L29" s="23"/>
      <c r="M29" s="23"/>
      <c r="N29" s="23"/>
      <c r="O29" s="23"/>
      <c r="P29" s="23"/>
      <c r="Q29" s="23"/>
      <c r="R29" s="23"/>
      <c r="S29" s="43">
        <f t="shared" si="0"/>
        <v>1</v>
      </c>
    </row>
    <row r="30" spans="1:19" s="12" customFormat="1" ht="16.5" hidden="1">
      <c r="A30" s="39"/>
      <c r="B30" s="19"/>
      <c r="C30" s="62"/>
      <c r="D30" s="17"/>
      <c r="E30" s="62"/>
      <c r="F30" s="19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43">
        <f t="shared" si="0"/>
        <v>0</v>
      </c>
    </row>
    <row r="31" spans="1:19" s="12" customFormat="1" ht="16.5" hidden="1">
      <c r="A31" s="63" t="s">
        <v>63</v>
      </c>
      <c r="B31" s="19" t="s">
        <v>13</v>
      </c>
      <c r="C31" s="62" t="s">
        <v>36</v>
      </c>
      <c r="D31" s="17" t="s">
        <v>37</v>
      </c>
      <c r="E31" s="62" t="s">
        <v>38</v>
      </c>
      <c r="F31" s="19">
        <v>17.207</v>
      </c>
      <c r="G31" s="23"/>
      <c r="H31" s="23"/>
      <c r="I31" s="23"/>
      <c r="J31" s="23"/>
      <c r="K31" s="23"/>
      <c r="L31" s="23">
        <f>100489-2</f>
        <v>100487</v>
      </c>
      <c r="M31" s="23"/>
      <c r="N31" s="23"/>
      <c r="O31" s="23"/>
      <c r="P31" s="23"/>
      <c r="Q31" s="23"/>
      <c r="R31" s="23"/>
      <c r="S31" s="43">
        <f t="shared" si="0"/>
        <v>100487</v>
      </c>
    </row>
    <row r="32" spans="1:19" s="12" customFormat="1" ht="16.5" hidden="1">
      <c r="A32" s="63" t="s">
        <v>63</v>
      </c>
      <c r="B32" s="19" t="s">
        <v>16</v>
      </c>
      <c r="C32" s="62" t="s">
        <v>36</v>
      </c>
      <c r="D32" s="17" t="s">
        <v>37</v>
      </c>
      <c r="E32" s="62" t="s">
        <v>38</v>
      </c>
      <c r="F32" s="19">
        <v>17.207</v>
      </c>
      <c r="G32" s="23"/>
      <c r="H32" s="23"/>
      <c r="I32" s="23"/>
      <c r="J32" s="23"/>
      <c r="K32" s="23"/>
      <c r="L32" s="23">
        <v>1</v>
      </c>
      <c r="M32" s="23"/>
      <c r="N32" s="23"/>
      <c r="O32" s="23"/>
      <c r="P32" s="23"/>
      <c r="Q32" s="23"/>
      <c r="R32" s="23"/>
      <c r="S32" s="43">
        <f t="shared" si="0"/>
        <v>1</v>
      </c>
    </row>
    <row r="33" spans="1:19" s="12" customFormat="1" ht="16.5" hidden="1">
      <c r="A33" s="63" t="s">
        <v>63</v>
      </c>
      <c r="B33" s="19" t="s">
        <v>17</v>
      </c>
      <c r="C33" s="62" t="s">
        <v>36</v>
      </c>
      <c r="D33" s="17" t="s">
        <v>37</v>
      </c>
      <c r="E33" s="62" t="s">
        <v>38</v>
      </c>
      <c r="F33" s="19">
        <v>17.207</v>
      </c>
      <c r="G33" s="23"/>
      <c r="H33" s="23"/>
      <c r="I33" s="23"/>
      <c r="J33" s="23"/>
      <c r="K33" s="23"/>
      <c r="L33" s="23">
        <v>1</v>
      </c>
      <c r="M33" s="23"/>
      <c r="N33" s="23"/>
      <c r="O33" s="23"/>
      <c r="P33" s="23"/>
      <c r="Q33" s="23"/>
      <c r="R33" s="23"/>
      <c r="S33" s="43">
        <f t="shared" si="0"/>
        <v>1</v>
      </c>
    </row>
    <row r="34" spans="1:19" s="12" customFormat="1" ht="16.5" hidden="1">
      <c r="A34" s="39"/>
      <c r="B34" s="19"/>
      <c r="C34" s="62"/>
      <c r="D34" s="17"/>
      <c r="E34" s="62"/>
      <c r="F34" s="1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43">
        <f t="shared" si="0"/>
        <v>0</v>
      </c>
    </row>
    <row r="35" spans="1:19" s="12" customFormat="1" ht="16.5" hidden="1">
      <c r="A35" s="39"/>
      <c r="B35" s="19"/>
      <c r="C35" s="62"/>
      <c r="D35" s="17"/>
      <c r="E35" s="62"/>
      <c r="F35" s="1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43">
        <f t="shared" si="0"/>
        <v>0</v>
      </c>
    </row>
    <row r="36" spans="1:19" s="12" customFormat="1" ht="16.5" hidden="1">
      <c r="A36" s="63" t="s">
        <v>39</v>
      </c>
      <c r="B36" s="19" t="s">
        <v>13</v>
      </c>
      <c r="C36" s="62" t="s">
        <v>36</v>
      </c>
      <c r="D36" s="17" t="s">
        <v>37</v>
      </c>
      <c r="E36" s="62" t="s">
        <v>40</v>
      </c>
      <c r="F36" s="19">
        <v>17.207</v>
      </c>
      <c r="G36" s="23"/>
      <c r="H36" s="23"/>
      <c r="I36" s="23">
        <f>66721-2</f>
        <v>66719</v>
      </c>
      <c r="J36" s="23"/>
      <c r="K36" s="23"/>
      <c r="L36" s="23"/>
      <c r="M36" s="23"/>
      <c r="N36" s="23"/>
      <c r="O36" s="23"/>
      <c r="P36" s="23"/>
      <c r="Q36" s="23"/>
      <c r="R36" s="23"/>
      <c r="S36" s="43">
        <f t="shared" si="0"/>
        <v>66719</v>
      </c>
    </row>
    <row r="37" spans="1:19" s="12" customFormat="1" ht="16.5" hidden="1">
      <c r="A37" s="63" t="s">
        <v>39</v>
      </c>
      <c r="B37" s="19" t="s">
        <v>16</v>
      </c>
      <c r="C37" s="62" t="s">
        <v>36</v>
      </c>
      <c r="D37" s="17" t="s">
        <v>37</v>
      </c>
      <c r="E37" s="62" t="s">
        <v>40</v>
      </c>
      <c r="F37" s="19">
        <v>17.207</v>
      </c>
      <c r="G37" s="23"/>
      <c r="H37" s="23"/>
      <c r="I37" s="23">
        <v>1</v>
      </c>
      <c r="J37" s="23"/>
      <c r="K37" s="23"/>
      <c r="L37" s="23"/>
      <c r="M37" s="23"/>
      <c r="N37" s="23"/>
      <c r="O37" s="23"/>
      <c r="P37" s="23"/>
      <c r="Q37" s="23"/>
      <c r="R37" s="23"/>
      <c r="S37" s="43">
        <f t="shared" si="0"/>
        <v>1</v>
      </c>
    </row>
    <row r="38" spans="1:19" s="12" customFormat="1" ht="16.5" hidden="1">
      <c r="A38" s="63" t="s">
        <v>39</v>
      </c>
      <c r="B38" s="19" t="s">
        <v>17</v>
      </c>
      <c r="C38" s="62" t="s">
        <v>36</v>
      </c>
      <c r="D38" s="17" t="s">
        <v>37</v>
      </c>
      <c r="E38" s="62" t="s">
        <v>40</v>
      </c>
      <c r="F38" s="19">
        <v>17.207</v>
      </c>
      <c r="G38" s="23"/>
      <c r="H38" s="23"/>
      <c r="I38" s="23">
        <v>1</v>
      </c>
      <c r="J38" s="23"/>
      <c r="K38" s="23"/>
      <c r="L38" s="23"/>
      <c r="M38" s="23"/>
      <c r="N38" s="23"/>
      <c r="O38" s="23"/>
      <c r="P38" s="23"/>
      <c r="Q38" s="23"/>
      <c r="R38" s="23"/>
      <c r="S38" s="43">
        <f t="shared" si="0"/>
        <v>1</v>
      </c>
    </row>
    <row r="39" spans="1:19" s="12" customFormat="1" ht="16.5">
      <c r="A39" s="39"/>
      <c r="B39" s="19"/>
      <c r="C39" s="44"/>
      <c r="D39" s="45"/>
      <c r="E39" s="41"/>
      <c r="F39" s="41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43">
        <f t="shared" si="0"/>
        <v>0</v>
      </c>
    </row>
    <row r="40" spans="1:19" s="12" customFormat="1" ht="16.5">
      <c r="A40" s="46" t="s">
        <v>8</v>
      </c>
      <c r="B40" s="19"/>
      <c r="C40" s="44"/>
      <c r="D40" s="45"/>
      <c r="E40" s="41"/>
      <c r="F40" s="4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43">
        <f t="shared" si="0"/>
        <v>0</v>
      </c>
    </row>
    <row r="41" spans="1:19" s="12" customFormat="1" ht="16.5">
      <c r="A41" s="39" t="s">
        <v>41</v>
      </c>
      <c r="B41" s="19"/>
      <c r="C41" s="44"/>
      <c r="D41" s="45"/>
      <c r="E41" s="41"/>
      <c r="F41" s="41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43">
        <f t="shared" si="0"/>
        <v>0</v>
      </c>
    </row>
    <row r="42" spans="1:19" s="12" customFormat="1" ht="16.5" hidden="1">
      <c r="A42" s="64" t="s">
        <v>50</v>
      </c>
      <c r="B42" s="19" t="s">
        <v>13</v>
      </c>
      <c r="C42" s="17" t="s">
        <v>51</v>
      </c>
      <c r="D42" s="17" t="s">
        <v>52</v>
      </c>
      <c r="E42" s="65" t="s">
        <v>53</v>
      </c>
      <c r="F42" s="19" t="s">
        <v>46</v>
      </c>
      <c r="G42" s="23"/>
      <c r="H42" s="23"/>
      <c r="I42" s="23"/>
      <c r="J42" s="23">
        <v>79992.5</v>
      </c>
      <c r="K42" s="23">
        <v>40254</v>
      </c>
      <c r="L42" s="23"/>
      <c r="M42" s="23"/>
      <c r="N42" s="23">
        <v>79992.5</v>
      </c>
      <c r="O42" s="23">
        <v>16114</v>
      </c>
      <c r="P42" s="23"/>
      <c r="Q42" s="23"/>
      <c r="R42" s="23"/>
      <c r="S42" s="43">
        <f>SUM(G42:O42)</f>
        <v>216353</v>
      </c>
    </row>
    <row r="43" spans="1:19" s="12" customFormat="1" ht="16.5" hidden="1">
      <c r="A43" s="64" t="s">
        <v>42</v>
      </c>
      <c r="B43" s="19" t="s">
        <v>13</v>
      </c>
      <c r="C43" s="41" t="s">
        <v>43</v>
      </c>
      <c r="D43" s="41" t="s">
        <v>44</v>
      </c>
      <c r="E43" s="41" t="s">
        <v>45</v>
      </c>
      <c r="F43" s="17" t="s">
        <v>46</v>
      </c>
      <c r="G43" s="23"/>
      <c r="H43" s="23"/>
      <c r="I43" s="23">
        <v>95000</v>
      </c>
      <c r="J43" s="23"/>
      <c r="K43" s="23"/>
      <c r="L43" s="23"/>
      <c r="M43" s="23"/>
      <c r="N43" s="23"/>
      <c r="O43" s="23"/>
      <c r="P43" s="23"/>
      <c r="Q43" s="23"/>
      <c r="R43" s="23"/>
      <c r="S43" s="43">
        <f t="shared" si="0"/>
        <v>95000</v>
      </c>
    </row>
    <row r="44" spans="1:19" s="12" customFormat="1" ht="16.5">
      <c r="A44" s="64" t="s">
        <v>100</v>
      </c>
      <c r="B44" s="19" t="s">
        <v>101</v>
      </c>
      <c r="C44" s="41" t="s">
        <v>102</v>
      </c>
      <c r="D44" s="41" t="s">
        <v>103</v>
      </c>
      <c r="E44" s="41" t="s">
        <v>104</v>
      </c>
      <c r="F44" s="19" t="s">
        <v>46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f>22977.18</f>
        <v>22977.18</v>
      </c>
      <c r="S44" s="43">
        <f>SUM(Q44:R44)</f>
        <v>22977.18</v>
      </c>
    </row>
    <row r="45" spans="1:19" s="12" customFormat="1" ht="16.5">
      <c r="A45" s="64"/>
      <c r="B45" s="19"/>
      <c r="C45" s="41"/>
      <c r="D45" s="45"/>
      <c r="E45" s="41"/>
      <c r="F45" s="1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43"/>
    </row>
    <row r="46" spans="1:19" s="12" customFormat="1" ht="16.5" hidden="1">
      <c r="A46" s="68" t="s">
        <v>8</v>
      </c>
      <c r="B46" s="19"/>
      <c r="C46" s="44"/>
      <c r="D46" s="45"/>
      <c r="E46" s="41"/>
      <c r="F46" s="4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43">
        <f t="shared" si="0"/>
        <v>0</v>
      </c>
    </row>
    <row r="47" spans="1:19" s="12" customFormat="1" ht="16.5" hidden="1">
      <c r="A47" s="39" t="s">
        <v>81</v>
      </c>
      <c r="B47" s="19"/>
      <c r="C47" s="44"/>
      <c r="D47" s="45"/>
      <c r="E47" s="41"/>
      <c r="F47" s="4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43">
        <f t="shared" si="0"/>
        <v>0</v>
      </c>
    </row>
    <row r="48" spans="1:19" s="12" customFormat="1" ht="16.5" hidden="1">
      <c r="A48" s="64" t="s">
        <v>77</v>
      </c>
      <c r="B48" s="19" t="s">
        <v>88</v>
      </c>
      <c r="C48" s="41" t="s">
        <v>78</v>
      </c>
      <c r="D48" s="41" t="s">
        <v>79</v>
      </c>
      <c r="E48" s="66" t="s">
        <v>80</v>
      </c>
      <c r="F48" s="67">
        <v>17.801</v>
      </c>
      <c r="G48" s="23"/>
      <c r="H48" s="23"/>
      <c r="I48" s="23"/>
      <c r="J48" s="23"/>
      <c r="K48" s="23"/>
      <c r="L48" s="23"/>
      <c r="M48" s="23"/>
      <c r="N48" s="23"/>
      <c r="O48" s="23"/>
      <c r="P48" s="23">
        <f>26617-2</f>
        <v>26615</v>
      </c>
      <c r="Q48" s="23"/>
      <c r="R48" s="23"/>
      <c r="S48" s="43">
        <f>SUM(O48:P48)</f>
        <v>26615</v>
      </c>
    </row>
    <row r="49" spans="1:19" s="12" customFormat="1" ht="16.5" hidden="1">
      <c r="A49" s="64" t="s">
        <v>77</v>
      </c>
      <c r="B49" s="19" t="s">
        <v>83</v>
      </c>
      <c r="C49" s="41" t="s">
        <v>78</v>
      </c>
      <c r="D49" s="41" t="s">
        <v>79</v>
      </c>
      <c r="E49" s="66" t="s">
        <v>80</v>
      </c>
      <c r="F49" s="67">
        <v>17.801</v>
      </c>
      <c r="G49" s="23"/>
      <c r="H49" s="23"/>
      <c r="I49" s="23"/>
      <c r="J49" s="23"/>
      <c r="K49" s="23"/>
      <c r="L49" s="23"/>
      <c r="M49" s="23"/>
      <c r="N49" s="23"/>
      <c r="O49" s="23"/>
      <c r="P49" s="23">
        <v>1</v>
      </c>
      <c r="Q49" s="23"/>
      <c r="R49" s="23"/>
      <c r="S49" s="43">
        <f>SUM(O49:P49)</f>
        <v>1</v>
      </c>
    </row>
    <row r="50" spans="1:19" s="12" customFormat="1" ht="16.5" hidden="1">
      <c r="A50" s="64" t="s">
        <v>77</v>
      </c>
      <c r="B50" s="19" t="s">
        <v>84</v>
      </c>
      <c r="C50" s="41" t="s">
        <v>78</v>
      </c>
      <c r="D50" s="41" t="s">
        <v>79</v>
      </c>
      <c r="E50" s="66" t="s">
        <v>80</v>
      </c>
      <c r="F50" s="67">
        <v>17.801</v>
      </c>
      <c r="G50" s="23"/>
      <c r="H50" s="23"/>
      <c r="I50" s="23"/>
      <c r="J50" s="23"/>
      <c r="K50" s="23"/>
      <c r="L50" s="23"/>
      <c r="M50" s="23"/>
      <c r="N50" s="23"/>
      <c r="O50" s="23"/>
      <c r="P50" s="23">
        <v>1</v>
      </c>
      <c r="Q50" s="23"/>
      <c r="R50" s="23"/>
      <c r="S50" s="43">
        <f>SUM(O50:P50)</f>
        <v>1</v>
      </c>
    </row>
    <row r="51" spans="1:19" s="12" customFormat="1" ht="16.5" hidden="1">
      <c r="A51" s="64"/>
      <c r="B51" s="19"/>
      <c r="C51" s="41"/>
      <c r="D51" s="41"/>
      <c r="E51" s="66"/>
      <c r="F51" s="67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43"/>
    </row>
    <row r="52" spans="1:19" s="12" customFormat="1" ht="16.5" hidden="1">
      <c r="A52" s="71" t="s">
        <v>8</v>
      </c>
      <c r="B52" s="19"/>
      <c r="C52" s="41"/>
      <c r="D52" s="41"/>
      <c r="E52" s="41"/>
      <c r="F52" s="1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43"/>
    </row>
    <row r="53" spans="1:19" s="12" customFormat="1" ht="16.5" hidden="1">
      <c r="A53" s="17" t="s">
        <v>96</v>
      </c>
      <c r="B53" s="19"/>
      <c r="C53" s="72"/>
      <c r="D53" s="72"/>
      <c r="E53" s="72"/>
      <c r="F53" s="7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43"/>
    </row>
    <row r="54" spans="1:19" s="12" customFormat="1" ht="16.5" hidden="1">
      <c r="A54" s="64" t="s">
        <v>90</v>
      </c>
      <c r="B54" s="19" t="s">
        <v>91</v>
      </c>
      <c r="C54" s="62" t="s">
        <v>92</v>
      </c>
      <c r="D54" s="74" t="s">
        <v>93</v>
      </c>
      <c r="E54" s="74" t="s">
        <v>94</v>
      </c>
      <c r="F54" s="62">
        <v>17.225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f>104000-2</f>
        <v>103998</v>
      </c>
      <c r="R54" s="23"/>
      <c r="S54" s="43">
        <f aca="true" t="shared" si="1" ref="S54:S59">SUM(P54:Q54)</f>
        <v>103998</v>
      </c>
    </row>
    <row r="55" spans="1:19" s="12" customFormat="1" ht="16.5" hidden="1">
      <c r="A55" s="64" t="s">
        <v>90</v>
      </c>
      <c r="B55" s="17" t="s">
        <v>95</v>
      </c>
      <c r="C55" s="62" t="s">
        <v>92</v>
      </c>
      <c r="D55" s="74" t="s">
        <v>93</v>
      </c>
      <c r="E55" s="74" t="s">
        <v>94</v>
      </c>
      <c r="F55" s="62">
        <v>17.225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>
        <v>1</v>
      </c>
      <c r="R55" s="23"/>
      <c r="S55" s="43">
        <f t="shared" si="1"/>
        <v>1</v>
      </c>
    </row>
    <row r="56" spans="1:19" s="12" customFormat="1" ht="16.5" hidden="1">
      <c r="A56" s="64" t="s">
        <v>90</v>
      </c>
      <c r="B56" s="19" t="s">
        <v>17</v>
      </c>
      <c r="C56" s="62" t="s">
        <v>92</v>
      </c>
      <c r="D56" s="74" t="s">
        <v>93</v>
      </c>
      <c r="E56" s="74" t="s">
        <v>94</v>
      </c>
      <c r="F56" s="62">
        <v>17.225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>
        <v>1</v>
      </c>
      <c r="R56" s="23"/>
      <c r="S56" s="43">
        <f t="shared" si="1"/>
        <v>1</v>
      </c>
    </row>
    <row r="57" spans="1:19" s="12" customFormat="1" ht="16.5" hidden="1">
      <c r="A57" s="64"/>
      <c r="B57" s="19"/>
      <c r="C57" s="41"/>
      <c r="D57" s="41"/>
      <c r="E57" s="66"/>
      <c r="F57" s="67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43">
        <f t="shared" si="1"/>
        <v>0</v>
      </c>
    </row>
    <row r="58" spans="1:19" s="12" customFormat="1" ht="16.5" hidden="1">
      <c r="A58" s="64"/>
      <c r="B58" s="19"/>
      <c r="C58" s="41"/>
      <c r="D58" s="41"/>
      <c r="E58" s="66"/>
      <c r="F58" s="67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43">
        <f t="shared" si="1"/>
        <v>0</v>
      </c>
    </row>
    <row r="59" spans="1:19" s="12" customFormat="1" ht="17.25" customHeight="1" hidden="1">
      <c r="A59" s="42"/>
      <c r="B59" s="16"/>
      <c r="C59" s="22"/>
      <c r="D59" s="16"/>
      <c r="E59" s="22"/>
      <c r="F59" s="1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43">
        <f t="shared" si="1"/>
        <v>0</v>
      </c>
    </row>
    <row r="60" spans="1:19" s="12" customFormat="1" ht="17.25" thickBot="1">
      <c r="A60" s="54"/>
      <c r="B60" s="54"/>
      <c r="C60" s="54"/>
      <c r="D60" s="35"/>
      <c r="E60" s="35"/>
      <c r="F60" s="3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43">
        <f>SUM(O60:P60)</f>
        <v>0</v>
      </c>
    </row>
    <row r="61" spans="1:19" s="7" customFormat="1" ht="19.5" thickBot="1">
      <c r="A61" s="56" t="s">
        <v>0</v>
      </c>
      <c r="B61" s="57"/>
      <c r="C61" s="58"/>
      <c r="D61" s="58"/>
      <c r="E61" s="58"/>
      <c r="F61" s="59"/>
      <c r="G61" s="60">
        <f>SUM(G8:G50)</f>
        <v>731729</v>
      </c>
      <c r="H61" s="60">
        <f>SUM(H6:H60)</f>
        <v>227111</v>
      </c>
      <c r="I61" s="60">
        <f>SUM(I6:I60)</f>
        <v>382560</v>
      </c>
      <c r="J61" s="60">
        <f>SUM(J7:J60)</f>
        <v>79992.5</v>
      </c>
      <c r="K61" s="60">
        <f>SUM(K6:K60)</f>
        <v>65384</v>
      </c>
      <c r="L61" s="60">
        <f>SUM(L6:L60)</f>
        <v>100489</v>
      </c>
      <c r="M61" s="60">
        <f>SUM(M7:M60)</f>
        <v>1341381</v>
      </c>
      <c r="N61" s="60">
        <f>SUM(N6:N60)</f>
        <v>79992.5</v>
      </c>
      <c r="O61" s="60">
        <f>SUM(O6:O60)</f>
        <v>16114</v>
      </c>
      <c r="P61" s="60">
        <f>SUM(P45:P60)</f>
        <v>26617</v>
      </c>
      <c r="Q61" s="60">
        <f>SUM(Q45:Q60)</f>
        <v>104000</v>
      </c>
      <c r="R61" s="60">
        <f>SUM(R7:R60)</f>
        <v>22977.18</v>
      </c>
      <c r="S61" s="61">
        <f>SUM(S6:S60)</f>
        <v>3178347.18</v>
      </c>
    </row>
    <row r="62" spans="1:19" s="7" customFormat="1" ht="18.75">
      <c r="A62" s="28"/>
      <c r="B62" s="29"/>
      <c r="C62" s="30"/>
      <c r="D62" s="30"/>
      <c r="E62" s="30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</row>
    <row r="63" spans="1:2" ht="16.5">
      <c r="A63" s="8" t="s">
        <v>9</v>
      </c>
      <c r="B63" s="7"/>
    </row>
    <row r="64" ht="15" hidden="1">
      <c r="A64" s="25" t="s">
        <v>21</v>
      </c>
    </row>
    <row r="65" ht="15" hidden="1">
      <c r="A65" s="26" t="s">
        <v>19</v>
      </c>
    </row>
    <row r="66" ht="30" hidden="1">
      <c r="A66" s="27" t="s">
        <v>18</v>
      </c>
    </row>
    <row r="67" ht="15" hidden="1">
      <c r="A67" s="37" t="s">
        <v>25</v>
      </c>
    </row>
    <row r="68" ht="30" hidden="1">
      <c r="A68" s="38" t="s">
        <v>24</v>
      </c>
    </row>
    <row r="69" ht="15" hidden="1">
      <c r="A69" s="37" t="s">
        <v>47</v>
      </c>
    </row>
    <row r="70" ht="15" hidden="1">
      <c r="A70" s="37" t="s">
        <v>48</v>
      </c>
    </row>
    <row r="71" ht="15" hidden="1">
      <c r="A71" s="37" t="s">
        <v>55</v>
      </c>
    </row>
    <row r="72" ht="15" hidden="1">
      <c r="A72" s="37" t="s">
        <v>54</v>
      </c>
    </row>
    <row r="73" ht="15" hidden="1">
      <c r="A73" s="37" t="s">
        <v>58</v>
      </c>
    </row>
    <row r="74" ht="15" hidden="1">
      <c r="A74" s="37" t="s">
        <v>59</v>
      </c>
    </row>
    <row r="75" ht="15" hidden="1">
      <c r="A75" s="37" t="s">
        <v>61</v>
      </c>
    </row>
    <row r="76" ht="15" hidden="1">
      <c r="A76" s="37" t="s">
        <v>65</v>
      </c>
    </row>
    <row r="77" ht="15" hidden="1">
      <c r="A77" s="37" t="s">
        <v>64</v>
      </c>
    </row>
    <row r="78" ht="15" hidden="1">
      <c r="A78" s="37" t="s">
        <v>69</v>
      </c>
    </row>
    <row r="79" ht="15" hidden="1">
      <c r="A79" s="37" t="s">
        <v>70</v>
      </c>
    </row>
    <row r="80" ht="15" hidden="1">
      <c r="A80" s="37" t="s">
        <v>74</v>
      </c>
    </row>
    <row r="81" ht="15" hidden="1">
      <c r="A81" s="37" t="s">
        <v>72</v>
      </c>
    </row>
    <row r="82" ht="15" hidden="1">
      <c r="A82" s="37" t="s">
        <v>73</v>
      </c>
    </row>
    <row r="83" ht="15" hidden="1">
      <c r="A83" s="37" t="s">
        <v>76</v>
      </c>
    </row>
    <row r="84" spans="1:19" ht="18.75" hidden="1">
      <c r="A84" s="37" t="s">
        <v>82</v>
      </c>
      <c r="S84" s="69"/>
    </row>
    <row r="85" spans="1:19" ht="15" hidden="1">
      <c r="A85" s="37" t="s">
        <v>87</v>
      </c>
      <c r="S85" s="70"/>
    </row>
    <row r="86" ht="15" hidden="1">
      <c r="A86" s="37" t="s">
        <v>85</v>
      </c>
    </row>
    <row r="87" ht="15" hidden="1">
      <c r="A87" s="37" t="s">
        <v>98</v>
      </c>
    </row>
    <row r="88" ht="15" hidden="1">
      <c r="A88" s="37" t="s">
        <v>97</v>
      </c>
    </row>
    <row r="89" ht="15">
      <c r="A89" s="37" t="s">
        <v>106</v>
      </c>
    </row>
    <row r="90" ht="15">
      <c r="A90" s="37" t="s">
        <v>105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2016-08-18T13:18:03Z</cp:lastPrinted>
  <dcterms:created xsi:type="dcterms:W3CDTF">2000-04-13T13:33:42Z</dcterms:created>
  <dcterms:modified xsi:type="dcterms:W3CDTF">2017-04-27T12:49:23Z</dcterms:modified>
  <cp:category/>
  <cp:version/>
  <cp:contentType/>
  <cp:contentStatus/>
</cp:coreProperties>
</file>