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<sst xmlns="http://schemas.openxmlformats.org/spreadsheetml/2006/main" count="243" uniqueCount="112">
  <si>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</si>
  <si>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</si>
  <si>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</si>
  <si>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</si>
  <si>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</si>
  <si>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</si>
  <si>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</si>
  <si>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</si>
  <si>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</si>
  <si>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</si>
  <si>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</si>
  <si>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</si>
  <si>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</si>
  <si>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</si>
  <si>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</si>
  <si>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</si>
  <si>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</si>
  <si>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</si>
  <si>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</si>
  <si>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</si>
  <si>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</si>
  <si>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</si>
  <si>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</si>
  <si>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</si>
  <si>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</si>
  <si>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</si>
  <si>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</si>
  <si>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</si>
  <si>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</si>
  <si>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</si>
  <si>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</si>
  <si>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</si>
  <si>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</si>
  <si>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</si>
  <si>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</si>
  <si>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</si>
  <si>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</si>
  <si>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</si>
  <si>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</si>
  <si>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</si>
  <si>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</si>
  <si>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</si>
  <si>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</si>
  <si>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</si>
  <si>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</si>
  <si>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</si>
  <si>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</si>
  <si>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</si>
  <si>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</si>
  <si>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</si>
  <si>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</si>
  <si>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</si>
  <si>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</si>
  <si>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</si>
  <si>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</si>
  <si>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</si>
  <si>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</si>
  <si>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</si>
  <si>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</si>
  <si>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</si>
  <si>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</si>
  <si>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</si>
  <si>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</si>
  <si>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</si>
  <si>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</si>
  <si>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</si>
  <si>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</si>
  <si>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</si>
  <si>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</si>
  <si>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</si>
  <si>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</si>
  <si>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</si>
  <si>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</si>
  <si>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</si>
  <si>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</si>
  <si>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</si>
  <si>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</si>
  <si>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</si>
  <si>
    <t>FWIAADT17B </t>
  </si>
  <si>
    <t>FWIADWK17B</t>
  </si>
  <si>
    <t>BUDGET SHEET #7</t>
  </si>
  <si>
    <t>TO INCREASE WIOA FUNDS &amp; DECREASE</t>
  </si>
  <si>
    <t>FY17 YOUTH BY RETAINED AMOUNT</t>
  </si>
  <si>
    <t>BUDGET SHEET #7 NOVEMBER 3, 2016</t>
  </si>
  <si>
    <t>BUDGET SHEET #8</t>
  </si>
  <si>
    <t>TO ADD BALANCE OF SOS FUNDS</t>
  </si>
  <si>
    <t>BUDGET SHEET #8 NOVEMBER 14, 2016</t>
  </si>
  <si>
    <t>BUDGET SHEET #9</t>
  </si>
  <si>
    <t>CT EOL 17CCLOWVETSUI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</si>
  <si>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</si>
  <si>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</si>
  <si>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</si>
  <si>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</si>
  <si>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</si>
  <si>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</si>
  <si>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</si>
  <si>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</si>
  <si>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</si>
  <si>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>RAPID RESPONSE STATE STAFF</t>
  </si>
  <si>
    <t xml:space="preserve">TO ADD RAPID RESPONSE, UI &amp; DVOP FUNDS </t>
  </si>
  <si>
    <t>UI HEARINGS</t>
  </si>
  <si>
    <t>BUDGET SHEET #9 MARCH 21, 2017</t>
  </si>
  <si>
    <t xml:space="preserve">FWIADWK17B 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</si>
  <si>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</si>
  <si>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</si>
  <si>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</si>
  <si>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</si>
  <si>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</si>
  <si>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</si>
  <si>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</si>
  <si>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</si>
  <si>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#10 APRIL 21,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</si>
</sst>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5">
      <selection activeCell="A95" sqref="A9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4" width="13.28125" style="4" hidden="1" customWidth="1"/>
    <col min="15" max="15" width="12.00390625" style="4" hidden="1" customWidth="1"/>
    <col min="16" max="16" width="13.28125" style="4" hidden="1" customWidth="1"/>
    <col min="17" max="17" width="13.2812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12</v>
      </c>
      <c r="B1" s="76" t="s">
        <v>10</v>
      </c>
      <c r="C1" s="77"/>
      <c r="D1" s="77"/>
      <c r="E1" s="77"/>
      <c r="F1" s="77"/>
      <c r="G1" s="77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38" t="s">
        <v>80</v>
      </c>
      <c r="O5" s="38" t="s">
        <v>84</v>
      </c>
      <c r="P5" s="38" t="s">
        <v>87</v>
      </c>
      <c r="Q5" s="38" t="s">
        <v>103</v>
      </c>
      <c r="R5" s="9" t="s">
        <v>6</v>
      </c>
    </row>
    <row r="6" spans="1:18" s="23" customFormat="1" ht="16.5" hidden="1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18" s="23" customFormat="1" ht="17.25" customHeight="1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3" customFormat="1" ht="17.25" customHeight="1" hidden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>
        <v>17.259</v>
      </c>
      <c r="G8" s="18">
        <v>486492</v>
      </c>
      <c r="H8" s="18"/>
      <c r="I8" s="18"/>
      <c r="J8" s="18"/>
      <c r="K8" s="18"/>
      <c r="L8" s="18"/>
      <c r="M8" s="18"/>
      <c r="N8" s="18">
        <v>-5892</v>
      </c>
      <c r="O8" s="18"/>
      <c r="P8" s="18"/>
      <c r="Q8" s="18"/>
      <c r="R8" s="37">
        <f>SUM(G8:N8)</f>
        <v>480600</v>
      </c>
    </row>
    <row r="9" spans="1:18" s="10" customFormat="1" ht="16.5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37">
        <f aca="true" t="shared" si="0" ref="R9:R20">SUM(G9:N9)</f>
        <v>1</v>
      </c>
    </row>
    <row r="10" spans="1:18" s="10" customFormat="1" ht="16.5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7">
        <f t="shared" si="0"/>
        <v>1</v>
      </c>
    </row>
    <row r="11" spans="1:18" s="27" customFormat="1" ht="17.25" customHeight="1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7">
        <f t="shared" si="0"/>
        <v>0</v>
      </c>
    </row>
    <row r="12" spans="1:18" s="10" customFormat="1" ht="17.25" customHeight="1" hidden="1">
      <c r="A12" s="24" t="s">
        <v>27</v>
      </c>
      <c r="B12" s="17" t="s">
        <v>13</v>
      </c>
      <c r="C12" s="25" t="s">
        <v>28</v>
      </c>
      <c r="D12" s="42" t="s">
        <v>29</v>
      </c>
      <c r="E12" s="25">
        <v>6102</v>
      </c>
      <c r="F12" s="25">
        <v>17.258</v>
      </c>
      <c r="G12" s="18"/>
      <c r="H12" s="18">
        <v>58122</v>
      </c>
      <c r="I12" s="18"/>
      <c r="J12" s="18"/>
      <c r="K12" s="18"/>
      <c r="L12" s="18"/>
      <c r="M12" s="18"/>
      <c r="N12" s="18"/>
      <c r="O12" s="18"/>
      <c r="P12" s="18"/>
      <c r="Q12" s="18"/>
      <c r="R12" s="37">
        <f t="shared" si="0"/>
        <v>58122</v>
      </c>
    </row>
    <row r="13" spans="1:18" s="10" customFormat="1" ht="17.25" customHeight="1" hidden="1">
      <c r="A13" s="24" t="s">
        <v>27</v>
      </c>
      <c r="B13" s="17" t="s">
        <v>13</v>
      </c>
      <c r="C13" s="59" t="s">
        <v>78</v>
      </c>
      <c r="D13" s="4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f>390804-2</f>
        <v>390802</v>
      </c>
      <c r="O13" s="18"/>
      <c r="P13" s="18"/>
      <c r="Q13" s="18"/>
      <c r="R13" s="37">
        <f t="shared" si="0"/>
        <v>390802</v>
      </c>
    </row>
    <row r="14" spans="1:18" s="10" customFormat="1" ht="17.25" customHeight="1" hidden="1">
      <c r="A14" s="24" t="s">
        <v>27</v>
      </c>
      <c r="B14" s="17" t="s">
        <v>16</v>
      </c>
      <c r="C14" s="59" t="s">
        <v>78</v>
      </c>
      <c r="D14" s="4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18"/>
      <c r="R14" s="37">
        <f t="shared" si="0"/>
        <v>1</v>
      </c>
    </row>
    <row r="15" spans="1:18" s="10" customFormat="1" ht="17.25" customHeight="1" hidden="1">
      <c r="A15" s="24" t="s">
        <v>27</v>
      </c>
      <c r="B15" s="17" t="s">
        <v>17</v>
      </c>
      <c r="C15" s="59" t="s">
        <v>78</v>
      </c>
      <c r="D15" s="4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18"/>
      <c r="R15" s="37">
        <f t="shared" si="0"/>
        <v>1</v>
      </c>
    </row>
    <row r="16" spans="1:18" s="27" customFormat="1" ht="17.25" customHeight="1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7">
        <f t="shared" si="0"/>
        <v>0</v>
      </c>
    </row>
    <row r="17" spans="1:18" s="27" customFormat="1" ht="15" hidden="1">
      <c r="A17" s="24" t="s">
        <v>30</v>
      </c>
      <c r="B17" s="17" t="s">
        <v>13</v>
      </c>
      <c r="C17" s="25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18"/>
      <c r="O17" s="18"/>
      <c r="P17" s="18"/>
      <c r="Q17" s="18"/>
      <c r="R17" s="37">
        <f t="shared" si="0"/>
        <v>101595</v>
      </c>
    </row>
    <row r="18" spans="1:18" s="27" customFormat="1" ht="16.5" hidden="1">
      <c r="A18" s="24" t="s">
        <v>30</v>
      </c>
      <c r="B18" s="17" t="s">
        <v>13</v>
      </c>
      <c r="C18" s="59" t="s">
        <v>79</v>
      </c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f>530841-2</f>
        <v>530839</v>
      </c>
      <c r="O18" s="18"/>
      <c r="P18" s="18"/>
      <c r="Q18" s="18"/>
      <c r="R18" s="37">
        <f t="shared" si="0"/>
        <v>530839</v>
      </c>
    </row>
    <row r="19" spans="1:18" s="27" customFormat="1" ht="16.5" hidden="1">
      <c r="A19" s="24" t="s">
        <v>30</v>
      </c>
      <c r="B19" s="17" t="s">
        <v>16</v>
      </c>
      <c r="C19" s="59" t="s">
        <v>79</v>
      </c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37">
        <f t="shared" si="0"/>
        <v>1</v>
      </c>
    </row>
    <row r="20" spans="1:18" s="27" customFormat="1" ht="16.5" hidden="1">
      <c r="A20" s="24" t="s">
        <v>30</v>
      </c>
      <c r="B20" s="17" t="s">
        <v>17</v>
      </c>
      <c r="C20" s="59" t="s">
        <v>79</v>
      </c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37">
        <f t="shared" si="0"/>
        <v>1</v>
      </c>
    </row>
    <row r="21" spans="1:18" s="27" customFormat="1" ht="15" hidden="1">
      <c r="A21" s="24" t="s">
        <v>98</v>
      </c>
      <c r="B21" s="17" t="s">
        <v>13</v>
      </c>
      <c r="C21" s="25" t="s">
        <v>102</v>
      </c>
      <c r="D21" s="25" t="s">
        <v>32</v>
      </c>
      <c r="E21" s="25">
        <v>6123</v>
      </c>
      <c r="F21" s="25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2384-2</f>
        <v>2382</v>
      </c>
      <c r="Q21" s="18"/>
      <c r="R21" s="37">
        <f>SUM(O21:P21)</f>
        <v>2382</v>
      </c>
    </row>
    <row r="22" spans="1:18" s="27" customFormat="1" ht="15" hidden="1">
      <c r="A22" s="24" t="s">
        <v>98</v>
      </c>
      <c r="B22" s="17" t="s">
        <v>16</v>
      </c>
      <c r="C22" s="25" t="s">
        <v>102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37">
        <f>SUM(O22:P22)</f>
        <v>1</v>
      </c>
    </row>
    <row r="23" spans="1:18" s="27" customFormat="1" ht="15" hidden="1">
      <c r="A23" s="24" t="s">
        <v>98</v>
      </c>
      <c r="B23" s="17" t="s">
        <v>93</v>
      </c>
      <c r="C23" s="25" t="s">
        <v>102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18">
        <v>1</v>
      </c>
      <c r="Q23" s="18"/>
      <c r="R23" s="37">
        <f>SUM(O23:P23)</f>
        <v>1</v>
      </c>
    </row>
    <row r="24" spans="1:18" s="27" customFormat="1" ht="15" hidden="1">
      <c r="A24" s="24"/>
      <c r="B24" s="17"/>
      <c r="C24" s="41"/>
      <c r="D24" s="42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7"/>
    </row>
    <row r="25" spans="1:18" s="27" customFormat="1" ht="15" hidden="1">
      <c r="A25" s="43" t="s">
        <v>8</v>
      </c>
      <c r="B25" s="17"/>
      <c r="C25" s="41"/>
      <c r="D25" s="42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7">
        <f aca="true" t="shared" si="1" ref="R25:R42">SUM(G25:M25)</f>
        <v>0</v>
      </c>
    </row>
    <row r="26" spans="1:18" s="27" customFormat="1" ht="15" hidden="1">
      <c r="A26" s="24" t="s">
        <v>34</v>
      </c>
      <c r="B26" s="17"/>
      <c r="C26" s="41"/>
      <c r="D26" s="42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7">
        <f t="shared" si="1"/>
        <v>0</v>
      </c>
    </row>
    <row r="27" spans="1:18" s="27" customFormat="1" ht="16.5" hidden="1">
      <c r="A27" s="24" t="s">
        <v>35</v>
      </c>
      <c r="B27" s="17" t="s">
        <v>13</v>
      </c>
      <c r="C27" s="59" t="s">
        <v>36</v>
      </c>
      <c r="D27" s="15" t="s">
        <v>37</v>
      </c>
      <c r="E27" s="59" t="s">
        <v>38</v>
      </c>
      <c r="F27" s="17">
        <v>17.207</v>
      </c>
      <c r="G27" s="18"/>
      <c r="H27" s="18"/>
      <c r="I27" s="18">
        <f>137695-2</f>
        <v>137693</v>
      </c>
      <c r="J27" s="18"/>
      <c r="K27" s="18"/>
      <c r="L27" s="18"/>
      <c r="M27" s="18"/>
      <c r="N27" s="18"/>
      <c r="O27" s="18"/>
      <c r="P27" s="18"/>
      <c r="Q27" s="18"/>
      <c r="R27" s="37">
        <f t="shared" si="1"/>
        <v>137693</v>
      </c>
    </row>
    <row r="28" spans="1:18" s="27" customFormat="1" ht="16.5" hidden="1">
      <c r="A28" s="24" t="s">
        <v>35</v>
      </c>
      <c r="B28" s="17" t="s">
        <v>16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37">
        <f t="shared" si="1"/>
        <v>1</v>
      </c>
    </row>
    <row r="29" spans="1:18" s="27" customFormat="1" ht="16.5" hidden="1">
      <c r="A29" s="24" t="s">
        <v>35</v>
      </c>
      <c r="B29" s="17" t="s">
        <v>17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37">
        <f t="shared" si="1"/>
        <v>1</v>
      </c>
    </row>
    <row r="30" spans="1:18" s="27" customFormat="1" ht="16.5" hidden="1">
      <c r="A30" s="24"/>
      <c r="B30" s="17"/>
      <c r="C30" s="59"/>
      <c r="D30" s="15"/>
      <c r="E30" s="59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7">
        <f t="shared" si="1"/>
        <v>0</v>
      </c>
    </row>
    <row r="31" spans="1:18" s="27" customFormat="1" ht="16.5" hidden="1">
      <c r="A31" s="60" t="s">
        <v>57</v>
      </c>
      <c r="B31" s="17" t="s">
        <v>13</v>
      </c>
      <c r="C31" s="59" t="s">
        <v>36</v>
      </c>
      <c r="D31" s="15" t="s">
        <v>37</v>
      </c>
      <c r="E31" s="59" t="s">
        <v>38</v>
      </c>
      <c r="F31" s="17">
        <v>17.207</v>
      </c>
      <c r="G31" s="18"/>
      <c r="H31" s="18"/>
      <c r="I31" s="18"/>
      <c r="J31" s="18"/>
      <c r="K31" s="18">
        <f>18188-2</f>
        <v>18186</v>
      </c>
      <c r="L31" s="18"/>
      <c r="M31" s="18"/>
      <c r="N31" s="18"/>
      <c r="O31" s="18"/>
      <c r="P31" s="18"/>
      <c r="Q31" s="18"/>
      <c r="R31" s="37">
        <f t="shared" si="1"/>
        <v>18186</v>
      </c>
    </row>
    <row r="32" spans="1:18" s="27" customFormat="1" ht="16.5" hidden="1">
      <c r="A32" s="60" t="s">
        <v>57</v>
      </c>
      <c r="B32" s="17" t="s">
        <v>16</v>
      </c>
      <c r="C32" s="59" t="s">
        <v>36</v>
      </c>
      <c r="D32" s="15" t="s">
        <v>37</v>
      </c>
      <c r="E32" s="59" t="s">
        <v>38</v>
      </c>
      <c r="F32" s="17">
        <v>17.207</v>
      </c>
      <c r="G32" s="18"/>
      <c r="H32" s="18"/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37">
        <f t="shared" si="1"/>
        <v>1</v>
      </c>
    </row>
    <row r="33" spans="1:18" s="27" customFormat="1" ht="16.5" hidden="1">
      <c r="A33" s="60" t="s">
        <v>57</v>
      </c>
      <c r="B33" s="17" t="s">
        <v>17</v>
      </c>
      <c r="C33" s="59" t="s">
        <v>36</v>
      </c>
      <c r="D33" s="15" t="s">
        <v>37</v>
      </c>
      <c r="E33" s="59" t="s">
        <v>38</v>
      </c>
      <c r="F33" s="17">
        <v>17.207</v>
      </c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  <c r="Q33" s="18"/>
      <c r="R33" s="37">
        <f t="shared" si="1"/>
        <v>1</v>
      </c>
    </row>
    <row r="34" spans="1:18" s="27" customFormat="1" ht="16.5" hidden="1">
      <c r="A34" s="24"/>
      <c r="B34" s="17"/>
      <c r="C34" s="59"/>
      <c r="D34" s="15"/>
      <c r="E34" s="5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>
        <f t="shared" si="1"/>
        <v>0</v>
      </c>
    </row>
    <row r="35" spans="1:18" s="27" customFormat="1" ht="16.5" hidden="1">
      <c r="A35" s="60" t="s">
        <v>39</v>
      </c>
      <c r="B35" s="17" t="s">
        <v>13</v>
      </c>
      <c r="C35" s="59" t="s">
        <v>36</v>
      </c>
      <c r="D35" s="15" t="s">
        <v>37</v>
      </c>
      <c r="E35" s="59" t="s">
        <v>40</v>
      </c>
      <c r="F35" s="17">
        <v>17.207</v>
      </c>
      <c r="G35" s="18"/>
      <c r="H35" s="18"/>
      <c r="I35" s="18">
        <f>27085-2</f>
        <v>27083</v>
      </c>
      <c r="J35" s="18"/>
      <c r="K35" s="18"/>
      <c r="L35" s="18"/>
      <c r="M35" s="18"/>
      <c r="N35" s="18"/>
      <c r="O35" s="18"/>
      <c r="P35" s="18"/>
      <c r="Q35" s="18"/>
      <c r="R35" s="37">
        <f t="shared" si="1"/>
        <v>27083</v>
      </c>
    </row>
    <row r="36" spans="1:18" s="27" customFormat="1" ht="16.5" hidden="1">
      <c r="A36" s="60" t="s">
        <v>39</v>
      </c>
      <c r="B36" s="17" t="s">
        <v>16</v>
      </c>
      <c r="C36" s="59" t="s">
        <v>36</v>
      </c>
      <c r="D36" s="15" t="s">
        <v>37</v>
      </c>
      <c r="E36" s="59" t="s">
        <v>40</v>
      </c>
      <c r="F36" s="17">
        <v>17.207</v>
      </c>
      <c r="G36" s="18"/>
      <c r="H36" s="18"/>
      <c r="I36" s="18">
        <v>1</v>
      </c>
      <c r="J36" s="18"/>
      <c r="K36" s="18"/>
      <c r="L36" s="18"/>
      <c r="M36" s="18"/>
      <c r="N36" s="18"/>
      <c r="O36" s="18"/>
      <c r="P36" s="18"/>
      <c r="Q36" s="18"/>
      <c r="R36" s="37">
        <f t="shared" si="1"/>
        <v>1</v>
      </c>
    </row>
    <row r="37" spans="1:18" s="27" customFormat="1" ht="16.5" hidden="1">
      <c r="A37" s="60" t="s">
        <v>39</v>
      </c>
      <c r="B37" s="17" t="s">
        <v>17</v>
      </c>
      <c r="C37" s="59" t="s">
        <v>36</v>
      </c>
      <c r="D37" s="15" t="s">
        <v>37</v>
      </c>
      <c r="E37" s="59" t="s">
        <v>40</v>
      </c>
      <c r="F37" s="17">
        <v>17.207</v>
      </c>
      <c r="G37" s="18"/>
      <c r="H37" s="18"/>
      <c r="I37" s="18">
        <v>1</v>
      </c>
      <c r="J37" s="18"/>
      <c r="K37" s="18"/>
      <c r="L37" s="18"/>
      <c r="M37" s="18"/>
      <c r="N37" s="18"/>
      <c r="O37" s="18"/>
      <c r="P37" s="18"/>
      <c r="Q37" s="18"/>
      <c r="R37" s="37">
        <f t="shared" si="1"/>
        <v>1</v>
      </c>
    </row>
    <row r="38" spans="1:18" s="27" customFormat="1" ht="15" hidden="1">
      <c r="A38" s="24"/>
      <c r="B38" s="17"/>
      <c r="C38" s="41"/>
      <c r="D38" s="42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37">
        <f t="shared" si="1"/>
        <v>0</v>
      </c>
    </row>
    <row r="39" spans="1:18" s="27" customFormat="1" ht="15" hidden="1">
      <c r="A39" s="43" t="s">
        <v>8</v>
      </c>
      <c r="B39" s="17"/>
      <c r="C39" s="41"/>
      <c r="D39" s="42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7">
        <f t="shared" si="1"/>
        <v>0</v>
      </c>
    </row>
    <row r="40" spans="1:18" s="27" customFormat="1" ht="15" hidden="1">
      <c r="A40" s="24" t="s">
        <v>41</v>
      </c>
      <c r="B40" s="17"/>
      <c r="C40" s="41"/>
      <c r="D40" s="42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7">
        <f t="shared" si="1"/>
        <v>0</v>
      </c>
    </row>
    <row r="41" spans="1:18" s="27" customFormat="1" ht="15" hidden="1">
      <c r="A41" s="61" t="s">
        <v>42</v>
      </c>
      <c r="B41" s="17" t="s">
        <v>13</v>
      </c>
      <c r="C41" s="15" t="s">
        <v>43</v>
      </c>
      <c r="D41" s="15" t="s">
        <v>44</v>
      </c>
      <c r="E41" s="62" t="s">
        <v>45</v>
      </c>
      <c r="F41" s="15" t="s">
        <v>46</v>
      </c>
      <c r="G41" s="18"/>
      <c r="H41" s="18"/>
      <c r="I41" s="18"/>
      <c r="J41" s="18">
        <v>78934</v>
      </c>
      <c r="K41" s="18"/>
      <c r="L41" s="18"/>
      <c r="M41" s="18"/>
      <c r="N41" s="18"/>
      <c r="O41" s="18">
        <v>78934</v>
      </c>
      <c r="P41" s="18"/>
      <c r="Q41" s="18"/>
      <c r="R41" s="37">
        <f>SUM(G41:O41)</f>
        <v>157868</v>
      </c>
    </row>
    <row r="42" spans="1:18" s="27" customFormat="1" ht="15" hidden="1">
      <c r="A42" s="61" t="s">
        <v>47</v>
      </c>
      <c r="B42" s="17" t="s">
        <v>13</v>
      </c>
      <c r="C42" s="25" t="s">
        <v>48</v>
      </c>
      <c r="D42" s="25" t="s">
        <v>49</v>
      </c>
      <c r="E42" s="25" t="s">
        <v>50</v>
      </c>
      <c r="F42" s="15" t="s">
        <v>46</v>
      </c>
      <c r="G42" s="18"/>
      <c r="H42" s="18"/>
      <c r="I42" s="18">
        <v>95000</v>
      </c>
      <c r="J42" s="18"/>
      <c r="K42" s="18"/>
      <c r="L42" s="18"/>
      <c r="M42" s="18"/>
      <c r="N42" s="18"/>
      <c r="O42" s="18"/>
      <c r="P42" s="18"/>
      <c r="Q42" s="18"/>
      <c r="R42" s="37">
        <f t="shared" si="1"/>
        <v>95000</v>
      </c>
    </row>
    <row r="43" spans="1:18" s="27" customFormat="1" ht="15" hidden="1">
      <c r="A43" s="61"/>
      <c r="B43" s="17"/>
      <c r="C43" s="25"/>
      <c r="D43" s="25"/>
      <c r="E43" s="25"/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7"/>
    </row>
    <row r="44" spans="1:18" s="27" customFormat="1" ht="15" hidden="1">
      <c r="A44" s="43" t="s">
        <v>8</v>
      </c>
      <c r="B44" s="17"/>
      <c r="C44" s="25"/>
      <c r="D44" s="25"/>
      <c r="E44" s="25"/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37"/>
    </row>
    <row r="45" spans="1:18" s="27" customFormat="1" ht="15" hidden="1">
      <c r="A45" s="24" t="s">
        <v>88</v>
      </c>
      <c r="B45" s="17"/>
      <c r="C45" s="25"/>
      <c r="D45" s="25"/>
      <c r="E45" s="25"/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37"/>
    </row>
    <row r="46" spans="1:18" s="27" customFormat="1" ht="15" hidden="1">
      <c r="A46" s="24" t="s">
        <v>100</v>
      </c>
      <c r="B46" s="17" t="s">
        <v>63</v>
      </c>
      <c r="C46" s="25" t="s">
        <v>89</v>
      </c>
      <c r="D46" s="25" t="s">
        <v>90</v>
      </c>
      <c r="E46" s="74" t="s">
        <v>91</v>
      </c>
      <c r="F46" s="25">
        <v>17.225</v>
      </c>
      <c r="G46" s="18"/>
      <c r="H46" s="18"/>
      <c r="I46" s="18"/>
      <c r="J46" s="18"/>
      <c r="K46" s="18"/>
      <c r="L46" s="18"/>
      <c r="M46" s="18"/>
      <c r="N46" s="18"/>
      <c r="O46" s="18"/>
      <c r="P46" s="18">
        <f>50091-2</f>
        <v>50089</v>
      </c>
      <c r="Q46" s="18"/>
      <c r="R46" s="37">
        <f>SUM(O46:P46)</f>
        <v>50089</v>
      </c>
    </row>
    <row r="47" spans="1:18" s="27" customFormat="1" ht="15" hidden="1">
      <c r="A47" s="24" t="s">
        <v>100</v>
      </c>
      <c r="B47" s="17" t="s">
        <v>92</v>
      </c>
      <c r="C47" s="25" t="s">
        <v>89</v>
      </c>
      <c r="D47" s="25" t="s">
        <v>90</v>
      </c>
      <c r="E47" s="74" t="s">
        <v>91</v>
      </c>
      <c r="F47" s="25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>
        <v>1</v>
      </c>
      <c r="Q47" s="18"/>
      <c r="R47" s="37">
        <f aca="true" t="shared" si="2" ref="R47:R58">SUM(O47:P47)</f>
        <v>1</v>
      </c>
    </row>
    <row r="48" spans="1:18" s="27" customFormat="1" ht="15" hidden="1">
      <c r="A48" s="24" t="s">
        <v>100</v>
      </c>
      <c r="B48" s="17" t="s">
        <v>93</v>
      </c>
      <c r="C48" s="25" t="s">
        <v>89</v>
      </c>
      <c r="D48" s="25" t="s">
        <v>90</v>
      </c>
      <c r="E48" s="74" t="s">
        <v>91</v>
      </c>
      <c r="F48" s="25">
        <v>17.225</v>
      </c>
      <c r="G48" s="18"/>
      <c r="H48" s="18"/>
      <c r="I48" s="18"/>
      <c r="J48" s="18"/>
      <c r="K48" s="18"/>
      <c r="L48" s="18"/>
      <c r="M48" s="18"/>
      <c r="N48" s="18"/>
      <c r="O48" s="18"/>
      <c r="P48" s="18">
        <v>1</v>
      </c>
      <c r="Q48" s="18"/>
      <c r="R48" s="37">
        <f t="shared" si="2"/>
        <v>1</v>
      </c>
    </row>
    <row r="49" spans="1:18" s="27" customFormat="1" ht="15" hidden="1">
      <c r="A49" s="61" t="s">
        <v>94</v>
      </c>
      <c r="B49" s="17" t="s">
        <v>13</v>
      </c>
      <c r="C49" s="25" t="s">
        <v>95</v>
      </c>
      <c r="D49" s="25" t="s">
        <v>96</v>
      </c>
      <c r="E49" s="74" t="s">
        <v>97</v>
      </c>
      <c r="F49" s="75">
        <v>17.801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f>11039-2</f>
        <v>11037</v>
      </c>
      <c r="Q49" s="18"/>
      <c r="R49" s="37">
        <f t="shared" si="2"/>
        <v>11037</v>
      </c>
    </row>
    <row r="50" spans="1:18" s="10" customFormat="1" ht="16.5" hidden="1">
      <c r="A50" s="43" t="s">
        <v>8</v>
      </c>
      <c r="B50" s="11"/>
      <c r="C50" s="64"/>
      <c r="D50" s="64"/>
      <c r="E50" s="65"/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37">
        <f t="shared" si="2"/>
        <v>0</v>
      </c>
    </row>
    <row r="51" spans="1:18" s="10" customFormat="1" ht="16.5" hidden="1">
      <c r="A51" s="24" t="s">
        <v>61</v>
      </c>
      <c r="B51" s="11"/>
      <c r="C51" s="59"/>
      <c r="D51" s="59"/>
      <c r="E51" s="59"/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7">
        <f t="shared" si="2"/>
        <v>0</v>
      </c>
    </row>
    <row r="52" spans="1:18" s="23" customFormat="1" ht="16.5" hidden="1">
      <c r="A52" s="63" t="s">
        <v>67</v>
      </c>
      <c r="B52" s="17" t="s">
        <v>63</v>
      </c>
      <c r="C52" s="59" t="s">
        <v>69</v>
      </c>
      <c r="D52" s="59" t="s">
        <v>37</v>
      </c>
      <c r="E52" s="59" t="s">
        <v>62</v>
      </c>
      <c r="F52" s="59">
        <v>17.207</v>
      </c>
      <c r="G52" s="18"/>
      <c r="H52" s="18"/>
      <c r="I52" s="18"/>
      <c r="J52" s="18"/>
      <c r="K52" s="18"/>
      <c r="L52" s="18">
        <f>623183-3</f>
        <v>623180</v>
      </c>
      <c r="M52" s="18"/>
      <c r="N52" s="18"/>
      <c r="O52" s="18"/>
      <c r="P52" s="18"/>
      <c r="Q52" s="18"/>
      <c r="R52" s="37">
        <f t="shared" si="2"/>
        <v>0</v>
      </c>
    </row>
    <row r="53" spans="1:18" s="23" customFormat="1" ht="16.5" hidden="1">
      <c r="A53" s="63" t="s">
        <v>67</v>
      </c>
      <c r="B53" s="17" t="s">
        <v>16</v>
      </c>
      <c r="C53" s="59" t="s">
        <v>69</v>
      </c>
      <c r="D53" s="59" t="s">
        <v>37</v>
      </c>
      <c r="E53" s="59" t="s">
        <v>62</v>
      </c>
      <c r="F53" s="59">
        <v>17.207</v>
      </c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8"/>
      <c r="Q53" s="18"/>
      <c r="R53" s="37">
        <f t="shared" si="2"/>
        <v>0</v>
      </c>
    </row>
    <row r="54" spans="1:18" s="23" customFormat="1" ht="16.5" hidden="1">
      <c r="A54" s="63" t="s">
        <v>67</v>
      </c>
      <c r="B54" s="17" t="s">
        <v>17</v>
      </c>
      <c r="C54" s="59" t="s">
        <v>69</v>
      </c>
      <c r="D54" s="59" t="s">
        <v>37</v>
      </c>
      <c r="E54" s="59" t="s">
        <v>62</v>
      </c>
      <c r="F54" s="59">
        <v>17.207</v>
      </c>
      <c r="G54" s="18"/>
      <c r="H54" s="18"/>
      <c r="I54" s="18"/>
      <c r="J54" s="18"/>
      <c r="K54" s="18"/>
      <c r="L54" s="18">
        <v>1</v>
      </c>
      <c r="M54" s="18"/>
      <c r="N54" s="18"/>
      <c r="O54" s="18"/>
      <c r="P54" s="18"/>
      <c r="Q54" s="18"/>
      <c r="R54" s="37">
        <f t="shared" si="2"/>
        <v>0</v>
      </c>
    </row>
    <row r="55" spans="1:18" s="23" customFormat="1" ht="16.5" hidden="1">
      <c r="A55" s="63" t="s">
        <v>67</v>
      </c>
      <c r="B55" s="17" t="s">
        <v>64</v>
      </c>
      <c r="C55" s="59" t="s">
        <v>69</v>
      </c>
      <c r="D55" s="59" t="s">
        <v>37</v>
      </c>
      <c r="E55" s="59" t="s">
        <v>62</v>
      </c>
      <c r="F55" s="59">
        <v>17.207</v>
      </c>
      <c r="G55" s="18"/>
      <c r="H55" s="18"/>
      <c r="I55" s="18"/>
      <c r="J55" s="18"/>
      <c r="K55" s="18"/>
      <c r="L55" s="18">
        <v>1</v>
      </c>
      <c r="M55" s="18"/>
      <c r="N55" s="18"/>
      <c r="O55" s="18"/>
      <c r="P55" s="18"/>
      <c r="Q55" s="18"/>
      <c r="R55" s="37">
        <f t="shared" si="2"/>
        <v>0</v>
      </c>
    </row>
    <row r="56" spans="1:18" s="23" customFormat="1" ht="16.5" hidden="1">
      <c r="A56" s="61" t="s">
        <v>71</v>
      </c>
      <c r="B56" s="17" t="s">
        <v>75</v>
      </c>
      <c r="C56" s="25" t="s">
        <v>72</v>
      </c>
      <c r="D56" s="68" t="s">
        <v>73</v>
      </c>
      <c r="E56" s="25" t="s">
        <v>74</v>
      </c>
      <c r="F56" s="25">
        <v>17.281</v>
      </c>
      <c r="G56" s="18"/>
      <c r="H56" s="18"/>
      <c r="I56" s="18"/>
      <c r="J56" s="18"/>
      <c r="K56" s="18"/>
      <c r="L56" s="18"/>
      <c r="M56" s="18">
        <v>966.466</v>
      </c>
      <c r="N56" s="18"/>
      <c r="O56" s="18"/>
      <c r="P56" s="18"/>
      <c r="Q56" s="18"/>
      <c r="R56" s="37">
        <f t="shared" si="2"/>
        <v>0</v>
      </c>
    </row>
    <row r="57" spans="1:18" s="23" customFormat="1" ht="16.5" hidden="1">
      <c r="A57" s="61" t="s">
        <v>94</v>
      </c>
      <c r="B57" s="17" t="s">
        <v>92</v>
      </c>
      <c r="C57" s="25" t="s">
        <v>95</v>
      </c>
      <c r="D57" s="25" t="s">
        <v>96</v>
      </c>
      <c r="E57" s="74" t="s">
        <v>97</v>
      </c>
      <c r="F57" s="75">
        <v>17.801</v>
      </c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37">
        <f t="shared" si="2"/>
        <v>1</v>
      </c>
    </row>
    <row r="58" spans="1:18" s="23" customFormat="1" ht="16.5" hidden="1">
      <c r="A58" s="61" t="s">
        <v>94</v>
      </c>
      <c r="B58" s="17" t="s">
        <v>93</v>
      </c>
      <c r="C58" s="25" t="s">
        <v>95</v>
      </c>
      <c r="D58" s="25" t="s">
        <v>96</v>
      </c>
      <c r="E58" s="74" t="s">
        <v>97</v>
      </c>
      <c r="F58" s="75">
        <v>17.801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1</v>
      </c>
      <c r="Q58" s="18"/>
      <c r="R58" s="37">
        <f t="shared" si="2"/>
        <v>1</v>
      </c>
    </row>
    <row r="59" spans="1:18" s="23" customFormat="1" ht="16.5">
      <c r="A59" s="61"/>
      <c r="B59" s="79"/>
      <c r="C59" s="80"/>
      <c r="D59" s="80"/>
      <c r="E59" s="81"/>
      <c r="F59" s="8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37"/>
    </row>
    <row r="60" spans="1:18" s="23" customFormat="1" ht="16.5">
      <c r="A60" s="83" t="s">
        <v>8</v>
      </c>
      <c r="B60" s="17"/>
      <c r="C60" s="25"/>
      <c r="D60" s="25"/>
      <c r="E60" s="25"/>
      <c r="F60" s="15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37"/>
    </row>
    <row r="61" spans="1:18" s="23" customFormat="1" ht="16.5">
      <c r="A61" s="15" t="s">
        <v>61</v>
      </c>
      <c r="B61" s="17"/>
      <c r="C61" s="80"/>
      <c r="D61" s="80"/>
      <c r="E61" s="80"/>
      <c r="F61" s="84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37"/>
    </row>
    <row r="62" spans="1:18" s="23" customFormat="1" ht="16.5">
      <c r="A62" s="61" t="s">
        <v>104</v>
      </c>
      <c r="B62" s="17" t="s">
        <v>105</v>
      </c>
      <c r="C62" s="59" t="s">
        <v>106</v>
      </c>
      <c r="D62" s="85" t="s">
        <v>107</v>
      </c>
      <c r="E62" s="85" t="s">
        <v>108</v>
      </c>
      <c r="F62" s="59">
        <v>17.225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>
        <f>43838-2</f>
        <v>43836</v>
      </c>
      <c r="R62" s="37">
        <f>SUM(P62:Q62)</f>
        <v>43836</v>
      </c>
    </row>
    <row r="63" spans="1:18" s="23" customFormat="1" ht="16.5">
      <c r="A63" s="61" t="s">
        <v>104</v>
      </c>
      <c r="B63" s="15" t="s">
        <v>109</v>
      </c>
      <c r="C63" s="59" t="s">
        <v>106</v>
      </c>
      <c r="D63" s="85" t="s">
        <v>107</v>
      </c>
      <c r="E63" s="85" t="s">
        <v>108</v>
      </c>
      <c r="F63" s="59">
        <v>17.225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>
        <v>1</v>
      </c>
      <c r="R63" s="37">
        <f>SUM(P63:Q63)</f>
        <v>1</v>
      </c>
    </row>
    <row r="64" spans="1:18" s="23" customFormat="1" ht="16.5">
      <c r="A64" s="61" t="s">
        <v>104</v>
      </c>
      <c r="B64" s="17" t="s">
        <v>17</v>
      </c>
      <c r="C64" s="59" t="s">
        <v>106</v>
      </c>
      <c r="D64" s="85" t="s">
        <v>107</v>
      </c>
      <c r="E64" s="85" t="s">
        <v>108</v>
      </c>
      <c r="F64" s="59">
        <v>17.225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>
        <v>1</v>
      </c>
      <c r="R64" s="37">
        <f>SUM(P64:Q64)</f>
        <v>1</v>
      </c>
    </row>
    <row r="65" spans="1:18" s="23" customFormat="1" ht="16.5">
      <c r="A65" s="78"/>
      <c r="B65" s="79"/>
      <c r="C65" s="80"/>
      <c r="D65" s="80"/>
      <c r="E65" s="81"/>
      <c r="F65" s="8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37">
        <f>SUM(P65:Q65)</f>
        <v>0</v>
      </c>
    </row>
    <row r="66" spans="1:18" s="23" customFormat="1" ht="16.5">
      <c r="A66" s="78"/>
      <c r="B66" s="79"/>
      <c r="C66" s="80"/>
      <c r="D66" s="80"/>
      <c r="E66" s="81"/>
      <c r="F66" s="8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37">
        <f>SUM(P66:Q66)</f>
        <v>0</v>
      </c>
    </row>
    <row r="67" spans="1:18" s="10" customFormat="1" ht="17.25" thickBot="1">
      <c r="A67" s="51"/>
      <c r="B67" s="51"/>
      <c r="C67" s="51"/>
      <c r="D67" s="36"/>
      <c r="E67" s="36"/>
      <c r="F67" s="36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37">
        <f>SUM(P67:Q67)</f>
        <v>0</v>
      </c>
    </row>
    <row r="68" spans="1:18" s="10" customFormat="1" ht="17.25" thickBot="1">
      <c r="A68" s="53" t="s">
        <v>0</v>
      </c>
      <c r="B68" s="54"/>
      <c r="C68" s="55"/>
      <c r="D68" s="55"/>
      <c r="E68" s="55"/>
      <c r="F68" s="56"/>
      <c r="G68" s="57">
        <f>SUM(G8:G58)</f>
        <v>486494</v>
      </c>
      <c r="H68" s="57">
        <f>SUM(H6:H67)</f>
        <v>159717</v>
      </c>
      <c r="I68" s="57">
        <f>SUM(I24:I67)</f>
        <v>259780</v>
      </c>
      <c r="J68" s="57">
        <f>SUM(J6:J58)</f>
        <v>78934</v>
      </c>
      <c r="K68" s="57">
        <f>SUM(K24:K67)</f>
        <v>18188</v>
      </c>
      <c r="L68" s="57">
        <f>SUM(L24:L67)</f>
        <v>623183</v>
      </c>
      <c r="M68" s="57">
        <f>SUM(M50:M67)</f>
        <v>966.466</v>
      </c>
      <c r="N68" s="57">
        <f>SUM(N6:N67)</f>
        <v>915753</v>
      </c>
      <c r="O68" s="57">
        <f>SUM(O6:O67)</f>
        <v>78934</v>
      </c>
      <c r="P68" s="57">
        <f>SUM(P6:P67)</f>
        <v>63514</v>
      </c>
      <c r="Q68" s="57">
        <f>SUM(Q6:Q67)</f>
        <v>43838</v>
      </c>
      <c r="R68" s="58">
        <f>SUM(R6:R67)</f>
        <v>2105152</v>
      </c>
    </row>
    <row r="69" spans="1:18" s="10" customFormat="1" ht="16.5">
      <c r="A69" s="28"/>
      <c r="B69" s="28"/>
      <c r="C69" s="29"/>
      <c r="D69" s="29"/>
      <c r="E69" s="29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spans="1:17" s="10" customFormat="1" ht="16.5">
      <c r="A70" s="27" t="s">
        <v>9</v>
      </c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s="10" customFormat="1" ht="16.5" hidden="1">
      <c r="A71" s="20" t="s">
        <v>21</v>
      </c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10" customFormat="1" ht="16.5" hidden="1">
      <c r="A72" s="21" t="s">
        <v>19</v>
      </c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s="10" customFormat="1" ht="30.75" hidden="1">
      <c r="A73" s="22" t="s">
        <v>18</v>
      </c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s="10" customFormat="1" ht="16.5" hidden="1">
      <c r="A74" s="27" t="s">
        <v>25</v>
      </c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10" customFormat="1" ht="30.75" hidden="1">
      <c r="A75" s="39" t="s">
        <v>26</v>
      </c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s="10" customFormat="1" ht="16.5" hidden="1">
      <c r="A76" s="27" t="s">
        <v>51</v>
      </c>
      <c r="C76" s="33"/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s="10" customFormat="1" ht="16.5" hidden="1">
      <c r="A77" s="27" t="s">
        <v>52</v>
      </c>
      <c r="C77" s="33"/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s="10" customFormat="1" ht="16.5" hidden="1">
      <c r="A78" s="27" t="s">
        <v>55</v>
      </c>
      <c r="C78" s="33"/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s="10" customFormat="1" ht="16.5" hidden="1">
      <c r="A79" s="27" t="s">
        <v>54</v>
      </c>
      <c r="C79" s="33"/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s="10" customFormat="1" ht="16.5" hidden="1">
      <c r="A80" s="27" t="s">
        <v>59</v>
      </c>
      <c r="C80" s="33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s="10" customFormat="1" ht="16.5" hidden="1">
      <c r="A81" s="27" t="s">
        <v>58</v>
      </c>
      <c r="C81" s="33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s="10" customFormat="1" ht="16.5" hidden="1">
      <c r="A82" s="20" t="s">
        <v>65</v>
      </c>
      <c r="B82" s="66"/>
      <c r="C82" s="33"/>
      <c r="D82" s="33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s="10" customFormat="1" ht="16.5" hidden="1">
      <c r="A83" s="67" t="s">
        <v>66</v>
      </c>
      <c r="B83" s="66"/>
      <c r="C83" s="33"/>
      <c r="D83" s="33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s="10" customFormat="1" ht="16.5" hidden="1">
      <c r="A84" s="20" t="s">
        <v>68</v>
      </c>
      <c r="B84" s="66"/>
      <c r="C84" s="33"/>
      <c r="D84" s="33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s="10" customFormat="1" ht="16.5" hidden="1">
      <c r="A85" s="27" t="s">
        <v>77</v>
      </c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s="10" customFormat="1" ht="16.5" hidden="1">
      <c r="A86" s="27" t="s">
        <v>76</v>
      </c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s="27" customFormat="1" ht="15" hidden="1">
      <c r="A87" s="27" t="s">
        <v>83</v>
      </c>
      <c r="C87" s="69"/>
      <c r="D87" s="69"/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27" customFormat="1" ht="15" hidden="1">
      <c r="A88" s="27" t="s">
        <v>81</v>
      </c>
      <c r="C88" s="69"/>
      <c r="D88" s="69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71" customFormat="1" ht="15.75" hidden="1">
      <c r="A89" s="27" t="s">
        <v>82</v>
      </c>
      <c r="C89" s="72"/>
      <c r="D89" s="72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ht="15" hidden="1">
      <c r="A90" s="27" t="s">
        <v>86</v>
      </c>
    </row>
    <row r="91" ht="15" hidden="1">
      <c r="A91" s="27" t="s">
        <v>85</v>
      </c>
    </row>
    <row r="92" ht="15" hidden="1">
      <c r="A92" s="27" t="s">
        <v>101</v>
      </c>
    </row>
    <row r="93" ht="15" hidden="1">
      <c r="A93" s="27" t="s">
        <v>99</v>
      </c>
    </row>
    <row r="94" ht="15">
      <c r="A94" s="27" t="s">
        <v>111</v>
      </c>
    </row>
    <row r="95" ht="15">
      <c r="A95" s="27" t="s">
        <v>110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2017-04-21T14:14:15Z</dcterms:modified>
  <cp:category/>
  <cp:version/>
  <cp:contentType/>
  <cp:contentStatus/>
</cp:coreProperties>
</file>